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da\Desktop\ブログで使う素材\"/>
    </mc:Choice>
  </mc:AlternateContent>
  <xr:revisionPtr revIDLastSave="0" documentId="13_ncr:1_{039498B4-232B-4E2A-B1FA-15E4A98F17AA}" xr6:coauthVersionLast="46" xr6:coauthVersionMax="46" xr10:uidLastSave="{00000000-0000-0000-0000-000000000000}"/>
  <bookViews>
    <workbookView xWindow="-120" yWindow="-120" windowWidth="29040" windowHeight="15840" activeTab="1" xr2:uid="{57341768-C0BF-42D5-9640-609CCF323C69}"/>
  </bookViews>
  <sheets>
    <sheet name="入力例" sheetId="50" r:id="rId1"/>
    <sheet name="入力シート" sheetId="52" r:id="rId2"/>
  </sheets>
  <definedNames>
    <definedName name="_xlchart.v1.0" hidden="1">入力例!$E$34:$AL$34</definedName>
    <definedName name="_xlchart.v1.1" hidden="1">入力例!$E$35:$AL$35</definedName>
    <definedName name="_xlchart.v1.2" hidden="1">入力シート!$E$34:$AL$34</definedName>
    <definedName name="_xlchart.v1.3" hidden="1">入力シート!$E$35:$AL$35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4" i="52" l="1"/>
  <c r="Z34" i="52"/>
  <c r="S34" i="52"/>
  <c r="L34" i="52"/>
  <c r="E34" i="52"/>
  <c r="AA27" i="52"/>
  <c r="AA32" i="52" s="1"/>
  <c r="V27" i="52"/>
  <c r="V32" i="52" s="1"/>
  <c r="Q27" i="52"/>
  <c r="Q32" i="52" s="1"/>
  <c r="L27" i="52"/>
  <c r="L32" i="52" s="1"/>
  <c r="G27" i="52"/>
  <c r="G32" i="52" s="1"/>
  <c r="AA26" i="52"/>
  <c r="AA31" i="52" s="1"/>
  <c r="V26" i="52"/>
  <c r="V31" i="52" s="1"/>
  <c r="Q26" i="52"/>
  <c r="Q31" i="52" s="1"/>
  <c r="L26" i="52"/>
  <c r="L31" i="52" s="1"/>
  <c r="G26" i="52"/>
  <c r="G31" i="52" s="1"/>
  <c r="AA25" i="52"/>
  <c r="AA30" i="52" s="1"/>
  <c r="V25" i="52"/>
  <c r="V30" i="52" s="1"/>
  <c r="Q25" i="52"/>
  <c r="Q30" i="52" s="1"/>
  <c r="L25" i="52"/>
  <c r="L30" i="52" s="1"/>
  <c r="G25" i="52"/>
  <c r="G30" i="52" s="1"/>
  <c r="AA24" i="52"/>
  <c r="AA29" i="52" s="1"/>
  <c r="V24" i="52"/>
  <c r="V29" i="52" s="1"/>
  <c r="Q24" i="52"/>
  <c r="Q29" i="52" s="1"/>
  <c r="L24" i="52"/>
  <c r="L29" i="52" s="1"/>
  <c r="G24" i="52"/>
  <c r="G29" i="52" s="1"/>
  <c r="AA23" i="52"/>
  <c r="AA28" i="52" s="1"/>
  <c r="V23" i="52"/>
  <c r="V28" i="52" s="1"/>
  <c r="Q23" i="52"/>
  <c r="Q28" i="52" s="1"/>
  <c r="L23" i="52"/>
  <c r="L28" i="52" s="1"/>
  <c r="G23" i="52"/>
  <c r="G28" i="52" s="1"/>
  <c r="Y22" i="52"/>
  <c r="T22" i="52"/>
  <c r="O22" i="52"/>
  <c r="J22" i="52"/>
  <c r="E22" i="52"/>
  <c r="AG34" i="50"/>
  <c r="Z34" i="50"/>
  <c r="S34" i="50"/>
  <c r="L34" i="50"/>
  <c r="E34" i="50"/>
  <c r="AA27" i="50"/>
  <c r="AA32" i="50" s="1"/>
  <c r="V27" i="50"/>
  <c r="V32" i="50" s="1"/>
  <c r="Q27" i="50"/>
  <c r="Q32" i="50" s="1"/>
  <c r="L27" i="50"/>
  <c r="L32" i="50" s="1"/>
  <c r="G27" i="50"/>
  <c r="G32" i="50" s="1"/>
  <c r="AA26" i="50"/>
  <c r="AA31" i="50" s="1"/>
  <c r="V26" i="50"/>
  <c r="V31" i="50" s="1"/>
  <c r="Q26" i="50"/>
  <c r="Q31" i="50" s="1"/>
  <c r="L26" i="50"/>
  <c r="L31" i="50" s="1"/>
  <c r="G26" i="50"/>
  <c r="G31" i="50" s="1"/>
  <c r="AA25" i="50"/>
  <c r="AA30" i="50" s="1"/>
  <c r="V25" i="50"/>
  <c r="V30" i="50" s="1"/>
  <c r="Q25" i="50"/>
  <c r="Q30" i="50" s="1"/>
  <c r="L25" i="50"/>
  <c r="L30" i="50" s="1"/>
  <c r="G25" i="50"/>
  <c r="G30" i="50" s="1"/>
  <c r="AA24" i="50"/>
  <c r="AA29" i="50" s="1"/>
  <c r="V24" i="50"/>
  <c r="V29" i="50" s="1"/>
  <c r="Q24" i="50"/>
  <c r="Q29" i="50" s="1"/>
  <c r="L24" i="50"/>
  <c r="L29" i="50" s="1"/>
  <c r="G24" i="50"/>
  <c r="G29" i="50" s="1"/>
  <c r="AA23" i="50"/>
  <c r="AA28" i="50" s="1"/>
  <c r="V23" i="50"/>
  <c r="V28" i="50" s="1"/>
  <c r="Q23" i="50"/>
  <c r="Q28" i="50" s="1"/>
  <c r="L23" i="50"/>
  <c r="L28" i="50" s="1"/>
  <c r="G23" i="50"/>
  <c r="G28" i="50" s="1"/>
  <c r="Y22" i="50"/>
  <c r="T22" i="50"/>
  <c r="O22" i="50"/>
  <c r="J22" i="50"/>
  <c r="E22" i="5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山田洋照</author>
  </authors>
  <commentList>
    <comment ref="G34" authorId="0" shapeId="0" xr:uid="{DC211F09-F09F-43E6-A171-B35961314CCF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H34" authorId="0" shapeId="0" xr:uid="{E8CF1BD8-939F-4690-8523-85D16D520E42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I34" authorId="0" shapeId="0" xr:uid="{B46DD365-50BD-4972-8D62-A6290142D30C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N34" authorId="0" shapeId="0" xr:uid="{4DC173FE-5E35-4341-8ACA-122B1995EDDC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O34" authorId="0" shapeId="0" xr:uid="{B3A8E3A4-602D-4F6E-85D0-F273C5AF1DC8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P34" authorId="0" shapeId="0" xr:uid="{74125837-B1C5-4357-A6F0-D066C88B5B07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U34" authorId="0" shapeId="0" xr:uid="{ECE24451-026D-46FA-95AF-4097BDD904D0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V34" authorId="0" shapeId="0" xr:uid="{62958111-94F4-40B9-B543-213B4DA146CC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W34" authorId="0" shapeId="0" xr:uid="{5BFA9064-038C-4CF1-91D1-12E1D9A62830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B34" authorId="0" shapeId="0" xr:uid="{4FA6C5D3-490C-4641-859F-F09DEBB165BF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C34" authorId="0" shapeId="0" xr:uid="{36012403-32D4-41B4-AADA-517D9F4BDC44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D34" authorId="0" shapeId="0" xr:uid="{DE3E7429-97BA-410A-956E-55C50FB974E0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I34" authorId="0" shapeId="0" xr:uid="{8C824308-38C0-4761-8C44-7066471528C9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J34" authorId="0" shapeId="0" xr:uid="{3842E532-DA3B-46FE-90C4-47A3926FF3A4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K34" authorId="0" shapeId="0" xr:uid="{1B374B5D-2497-42E9-8998-CB64E240924A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山田洋照</author>
  </authors>
  <commentList>
    <comment ref="G34" authorId="0" shapeId="0" xr:uid="{6B939903-53ED-4C89-B9B5-FFA2C0D3EA6F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H34" authorId="0" shapeId="0" xr:uid="{88AF341B-3E64-49E4-9519-C452AA1E36F4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I34" authorId="0" shapeId="0" xr:uid="{6D810154-2D49-4F60-BE37-30427C39B5E4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N34" authorId="0" shapeId="0" xr:uid="{04E65F3F-8A11-43C8-889B-9DF73ABC0247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O34" authorId="0" shapeId="0" xr:uid="{7A22FBB9-D509-40E1-8CC4-52BADD6DF449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P34" authorId="0" shapeId="0" xr:uid="{61855159-C5CB-42D4-8E3D-388A75F6C7AF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U34" authorId="0" shapeId="0" xr:uid="{C9330F27-E876-451F-9692-72B4D942EAE6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V34" authorId="0" shapeId="0" xr:uid="{BBDE1D8A-E81F-4541-8188-8F5A3A621950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W34" authorId="0" shapeId="0" xr:uid="{88C01924-0B81-4AF8-8CB8-7DC1DF5192E1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B34" authorId="0" shapeId="0" xr:uid="{2BE942B3-C7DC-4656-AC17-E73473CF7873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C34" authorId="0" shapeId="0" xr:uid="{8E60D1C0-D59F-41F0-9D57-5405882E36D6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D34" authorId="0" shapeId="0" xr:uid="{604E845B-B883-4B47-896B-4F15D6918D17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I34" authorId="0" shapeId="0" xr:uid="{72155423-8B21-4212-81C7-1E13364DA320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J34" authorId="0" shapeId="0" xr:uid="{A756CD09-8B6E-4FEE-9FDA-75592580CCB8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K34" authorId="0" shapeId="0" xr:uid="{19D8EF63-6AE2-4A71-AA60-06941C43687B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</commentList>
</comments>
</file>

<file path=xl/sharedStrings.xml><?xml version="1.0" encoding="utf-8"?>
<sst xmlns="http://schemas.openxmlformats.org/spreadsheetml/2006/main" count="171" uniqueCount="47">
  <si>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</si>
  <si>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</si>
  <si>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</si>
  <si>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</si>
  <si>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</si>
  <si>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</si>
  <si>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流動負債</t>
    <rPh sb="0" eb="2">
      <t>リュウドウ</t>
    </rPh>
    <rPh sb="2" eb="4">
      <t>フサイ</t>
    </rPh>
    <phoneticPr fontId="1"/>
  </si>
  <si>
    <t>負債</t>
    <rPh sb="0" eb="2">
      <t>フサイ</t>
    </rPh>
    <phoneticPr fontId="1"/>
  </si>
  <si>
    <t>資産</t>
    <rPh sb="0" eb="2">
      <t>シサン</t>
    </rPh>
    <phoneticPr fontId="1"/>
  </si>
  <si>
    <t>資本</t>
    <rPh sb="0" eb="2">
      <t>シホン</t>
    </rPh>
    <phoneticPr fontId="1"/>
  </si>
  <si>
    <t>当期純利益</t>
    <rPh sb="0" eb="2">
      <t>トウキ</t>
    </rPh>
    <rPh sb="2" eb="3">
      <t>ジュン</t>
    </rPh>
    <rPh sb="3" eb="5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</si>
  <si>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</si>
  <si>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</si>
  <si>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収益</t>
    <rPh sb="0" eb="2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</si>
  <si>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</si>
  <si>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</si>
  <si>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法人税等</t>
    <rPh sb="0" eb="3">
      <t>ホウジンゼイ</t>
    </rPh>
    <rPh sb="3" eb="4">
      <t>ナド</t>
    </rPh>
    <phoneticPr fontId="1"/>
  </si>
  <si>
    <t>費用</t>
    <rPh sb="0" eb="2">
      <t>ヒヨウ</t>
    </rPh>
    <phoneticPr fontId="1"/>
  </si>
  <si>
    <t>販売管理費</t>
    <rPh sb="0" eb="2">
      <t>ハンバイ</t>
    </rPh>
    <rPh sb="2" eb="5">
      <t>カンリヒ</t>
    </rPh>
    <phoneticPr fontId="1"/>
  </si>
  <si>
    <t>純利益</t>
    <rPh sb="0" eb="1">
      <t>ジュン</t>
    </rPh>
    <rPh sb="1" eb="3">
      <t>リエキ</t>
    </rPh>
    <phoneticPr fontId="1"/>
  </si>
  <si>
    <t>粗利率</t>
    <rPh sb="0" eb="2">
      <t>アラリ</t>
    </rPh>
    <rPh sb="2" eb="3">
      <t>リツ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</si>
  <si>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</si>
  <si>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経常利益率</t>
    <rPh sb="0" eb="2">
      <t>ケイジョウ</t>
    </rPh>
    <rPh sb="2" eb="4">
      <t>リエキ</t>
    </rPh>
    <rPh sb="4" eb="5">
      <t>リツ</t>
    </rPh>
    <phoneticPr fontId="1"/>
  </si>
  <si>
    <t>単位:百万円</t>
    <phoneticPr fontId="1"/>
  </si>
  <si>
    <t>単位:百万円</t>
  </si>
  <si>
    <t>B/S</t>
    <phoneticPr fontId="1"/>
  </si>
  <si>
    <t>P/L</t>
    <phoneticPr fontId="1"/>
  </si>
  <si>
    <t>売上総利益</t>
    <phoneticPr fontId="1"/>
  </si>
  <si>
    <t>営業利益</t>
    <phoneticPr fontId="1"/>
  </si>
  <si>
    <t>経常利益</t>
    <phoneticPr fontId="1"/>
  </si>
  <si>
    <t>当期純利益(最終利益)</t>
    <phoneticPr fontId="1"/>
  </si>
  <si>
    <t>税引前当期純利益</t>
    <phoneticPr fontId="1"/>
  </si>
  <si>
    <t>税引前当期純利益率</t>
    <rPh sb="0" eb="3">
      <t>ゼイビキマエ</t>
    </rPh>
    <rPh sb="3" eb="5">
      <t>トウキ</t>
    </rPh>
    <rPh sb="8" eb="9">
      <t>リツジュンリエキ</t>
    </rPh>
    <phoneticPr fontId="1"/>
  </si>
  <si>
    <t>当期純利益率</t>
    <rPh sb="0" eb="2">
      <t>トウキ</t>
    </rPh>
    <rPh sb="2" eb="3">
      <t>ジュン</t>
    </rPh>
    <rPh sb="3" eb="5">
      <t>リエキ</t>
    </rPh>
    <rPh sb="5" eb="6">
      <t>リツ</t>
    </rPh>
    <phoneticPr fontId="1"/>
  </si>
  <si>
    <t>B/S</t>
  </si>
  <si>
    <t>P/L</t>
  </si>
  <si>
    <t>当期純利益</t>
    <rPh sb="0" eb="2">
      <t>トウキ</t>
    </rPh>
    <rPh sb="2" eb="5">
      <t>ジュンリエキ</t>
    </rPh>
    <phoneticPr fontId="1"/>
  </si>
  <si>
    <t>期末預金</t>
    <rPh sb="0" eb="2">
      <t>キマツ</t>
    </rPh>
    <rPh sb="2" eb="4">
      <t>ヨキン</t>
    </rPh>
    <phoneticPr fontId="1"/>
  </si>
  <si>
    <t>営業活動C/F</t>
    <rPh sb="0" eb="2">
      <t>エイギョウ</t>
    </rPh>
    <rPh sb="2" eb="4">
      <t>カツドウ</t>
    </rPh>
    <phoneticPr fontId="1"/>
  </si>
  <si>
    <t>投資活動C/F</t>
    <rPh sb="0" eb="2">
      <t>トウシ</t>
    </rPh>
    <rPh sb="2" eb="4">
      <t>カツドウ</t>
    </rPh>
    <phoneticPr fontId="1"/>
  </si>
  <si>
    <t>財務活動C/F</t>
    <rPh sb="0" eb="2">
      <t>ザイム</t>
    </rPh>
    <rPh sb="2" eb="4">
      <t>カツドウ</t>
    </rPh>
    <phoneticPr fontId="1"/>
  </si>
  <si>
    <t>期首預金</t>
    <phoneticPr fontId="1"/>
  </si>
  <si>
    <t>2016年 セーラー万年筆</t>
    <rPh sb="4" eb="5">
      <t>ネン</t>
    </rPh>
    <rPh sb="10" eb="13">
      <t>マンネンヒツ</t>
    </rPh>
    <phoneticPr fontId="1"/>
  </si>
  <si>
    <t>2017年 セーラー万年筆</t>
    <rPh sb="4" eb="5">
      <t>ネン</t>
    </rPh>
    <rPh sb="10" eb="13">
      <t>マンネンヒツ</t>
    </rPh>
    <phoneticPr fontId="1"/>
  </si>
  <si>
    <t>2018年 セーラー万年筆</t>
    <rPh sb="4" eb="5">
      <t>ネン</t>
    </rPh>
    <rPh sb="10" eb="13">
      <t>マンネンヒツ</t>
    </rPh>
    <phoneticPr fontId="1"/>
  </si>
  <si>
    <t>2019年 セーラー万年筆</t>
    <rPh sb="4" eb="5">
      <t>ネン</t>
    </rPh>
    <rPh sb="10" eb="13">
      <t>マンネンヒツ</t>
    </rPh>
    <phoneticPr fontId="1"/>
  </si>
  <si>
    <t>2020年 セーラー万年筆</t>
    <rPh sb="4" eb="5">
      <t>ネン</t>
    </rPh>
    <rPh sb="10" eb="13">
      <t>マンネンヒツ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</si>
</sst>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indexed="81"/>
      <name val="MS P ゴシック"/>
      <family val="3"/>
      <charset val="128"/>
    </font>
    <font>
      <sz val="14"/>
      <color theme="1"/>
      <name val="メイリオ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 wrapText="1"/>
    </xf>
    <xf numFmtId="0" fontId="2" fillId="14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5" fontId="2" fillId="5" borderId="15" xfId="0" applyNumberFormat="1" applyFont="1" applyFill="1" applyBorder="1" applyAlignment="1">
      <alignment horizontal="center" vertical="center"/>
    </xf>
    <xf numFmtId="5" fontId="2" fillId="3" borderId="15" xfId="0" applyNumberFormat="1" applyFont="1" applyFill="1" applyBorder="1" applyAlignment="1">
      <alignment horizontal="center" vertical="center"/>
    </xf>
    <xf numFmtId="5" fontId="2" fillId="4" borderId="10" xfId="0" applyNumberFormat="1" applyFont="1" applyFill="1" applyBorder="1" applyAlignment="1">
      <alignment horizontal="center" vertical="center"/>
    </xf>
    <xf numFmtId="5" fontId="2" fillId="6" borderId="12" xfId="0" applyNumberFormat="1" applyFont="1" applyFill="1" applyBorder="1" applyAlignment="1">
      <alignment horizontal="center" vertical="center"/>
    </xf>
    <xf numFmtId="5" fontId="2" fillId="7" borderId="12" xfId="0" applyNumberFormat="1" applyFont="1" applyFill="1" applyBorder="1" applyAlignment="1">
      <alignment horizontal="center" vertical="center"/>
    </xf>
    <xf numFmtId="5" fontId="2" fillId="14" borderId="12" xfId="0" applyNumberFormat="1" applyFont="1" applyFill="1" applyBorder="1" applyAlignment="1">
      <alignment horizontal="center" vertical="center"/>
    </xf>
    <xf numFmtId="5" fontId="2" fillId="15" borderId="12" xfId="0" applyNumberFormat="1" applyFont="1" applyFill="1" applyBorder="1" applyAlignment="1">
      <alignment horizontal="center" vertical="center"/>
    </xf>
    <xf numFmtId="5" fontId="2" fillId="13" borderId="12" xfId="0" applyNumberFormat="1" applyFont="1" applyFill="1" applyBorder="1" applyAlignment="1">
      <alignment horizontal="center" vertical="center"/>
    </xf>
    <xf numFmtId="5" fontId="2" fillId="12" borderId="12" xfId="0" applyNumberFormat="1" applyFont="1" applyFill="1" applyBorder="1" applyAlignment="1">
      <alignment horizontal="center" vertical="center"/>
    </xf>
    <xf numFmtId="5" fontId="2" fillId="11" borderId="12" xfId="0" applyNumberFormat="1" applyFont="1" applyFill="1" applyBorder="1" applyAlignment="1">
      <alignment horizontal="center" vertical="center"/>
    </xf>
    <xf numFmtId="5" fontId="2" fillId="9" borderId="12" xfId="0" applyNumberFormat="1" applyFont="1" applyFill="1" applyBorder="1" applyAlignment="1">
      <alignment horizontal="center" vertical="center"/>
    </xf>
    <xf numFmtId="5" fontId="2" fillId="5" borderId="12" xfId="0" applyNumberFormat="1" applyFont="1" applyFill="1" applyBorder="1" applyAlignment="1">
      <alignment horizontal="center" vertical="center"/>
    </xf>
    <xf numFmtId="5" fontId="2" fillId="8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5" fontId="2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5" fontId="2" fillId="2" borderId="0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2" fillId="10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5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9" fontId="2" fillId="2" borderId="13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9" fontId="2" fillId="2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0" fontId="2" fillId="17" borderId="12" xfId="0" applyFont="1" applyFill="1" applyBorder="1" applyAlignment="1">
      <alignment horizontal="center" vertical="center"/>
    </xf>
    <xf numFmtId="5" fontId="2" fillId="17" borderId="12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vertical="center"/>
    </xf>
    <xf numFmtId="0" fontId="2" fillId="18" borderId="13" xfId="0" applyFont="1" applyFill="1" applyBorder="1" applyAlignment="1">
      <alignment vertical="center"/>
    </xf>
    <xf numFmtId="0" fontId="2" fillId="18" borderId="14" xfId="0" applyFont="1" applyFill="1" applyBorder="1" applyAlignment="1">
      <alignment vertical="center"/>
    </xf>
    <xf numFmtId="0" fontId="2" fillId="18" borderId="15" xfId="0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18" borderId="6" xfId="0" applyNumberFormat="1" applyFont="1" applyFill="1" applyBorder="1" applyAlignment="1">
      <alignment vertical="center"/>
    </xf>
    <xf numFmtId="0" fontId="2" fillId="10" borderId="15" xfId="0" applyFont="1" applyFill="1" applyBorder="1" applyAlignment="1">
      <alignment vertical="center" wrapText="1"/>
    </xf>
    <xf numFmtId="0" fontId="5" fillId="18" borderId="9" xfId="0" applyFont="1" applyFill="1" applyBorder="1" applyAlignment="1">
      <alignment vertical="center" wrapText="1" shrinkToFit="1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5" fontId="2" fillId="2" borderId="0" xfId="0" applyNumberFormat="1" applyFont="1" applyFill="1" applyBorder="1" applyAlignment="1">
      <alignment vertical="center"/>
    </xf>
    <xf numFmtId="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altLang="ja-JP" sz="3600"/>
              <a:t>B/S</a:t>
            </a:r>
            <a:r>
              <a:rPr lang="ja-JP" altLang="en-US" sz="3600"/>
              <a:t>と</a:t>
            </a:r>
            <a:r>
              <a:rPr lang="en-US" altLang="ja-JP" sz="3600"/>
              <a:t>P/L</a:t>
            </a:r>
            <a:r>
              <a:rPr lang="ja-JP" altLang="en-US" sz="3600"/>
              <a:t>の推移</a:t>
            </a:r>
            <a:endParaRPr lang="ja-JP" sz="3600"/>
          </a:p>
        </c:rich>
      </c:tx>
      <c:layout>
        <c:manualLayout>
          <c:xMode val="edge"/>
          <c:yMode val="edge"/>
          <c:x val="0.42662513542795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070755240102034E-2"/>
          <c:y val="7.6862491245198131E-2"/>
          <c:w val="0.86979508791086924"/>
          <c:h val="0.77862289619457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入力例!$D$5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入力例!$E$5:$AB$5</c:f>
              <c:numCache>
                <c:formatCode>General</c:formatCode>
                <c:ptCount val="24"/>
                <c:pt idx="0" formatCode="&quot;¥&quot;#,##0_);\(&quot;¥&quot;#,##0\)">
                  <c:v>1332</c:v>
                </c:pt>
                <c:pt idx="5" formatCode="&quot;¥&quot;#,##0_);\(&quot;¥&quot;#,##0\)">
                  <c:v>1394</c:v>
                </c:pt>
                <c:pt idx="10" formatCode="&quot;¥&quot;#,##0_);\(&quot;¥&quot;#,##0\)">
                  <c:v>1317</c:v>
                </c:pt>
                <c:pt idx="15" formatCode="&quot;¥&quot;#,##0_);\(&quot;¥&quot;#,##0\)">
                  <c:v>1246</c:v>
                </c:pt>
                <c:pt idx="20" formatCode="&quot;¥&quot;#,##0_);\(&quot;¥&quot;#,##0\)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3-44B2-BD96-DA1F7B72B3BC}"/>
            </c:ext>
          </c:extLst>
        </c:ser>
        <c:ser>
          <c:idx val="1"/>
          <c:order val="1"/>
          <c:tx>
            <c:strRef>
              <c:f>入力例!$D$6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入力例!$E$6:$AB$6</c:f>
              <c:numCache>
                <c:formatCode>General</c:formatCode>
                <c:ptCount val="24"/>
                <c:pt idx="0" formatCode="&quot;¥&quot;#,##0_);\(&quot;¥&quot;#,##0\)">
                  <c:v>4106</c:v>
                </c:pt>
                <c:pt idx="5" formatCode="&quot;¥&quot;#,##0_);\(&quot;¥&quot;#,##0\)">
                  <c:v>3736</c:v>
                </c:pt>
                <c:pt idx="10" formatCode="&quot;¥&quot;#,##0_);\(&quot;¥&quot;#,##0\)">
                  <c:v>3483</c:v>
                </c:pt>
                <c:pt idx="15" formatCode="&quot;¥&quot;#,##0_);\(&quot;¥&quot;#,##0\)">
                  <c:v>3926</c:v>
                </c:pt>
                <c:pt idx="20" formatCode="&quot;¥&quot;#,##0_);\(&quot;¥&quot;#,##0\)">
                  <c:v>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3-44B2-BD96-DA1F7B72B3BC}"/>
            </c:ext>
          </c:extLst>
        </c:ser>
        <c:ser>
          <c:idx val="2"/>
          <c:order val="2"/>
          <c:tx>
            <c:strRef>
              <c:f>入力例!$D$7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入力例!$E$7:$AB$7</c:f>
              <c:numCache>
                <c:formatCode>"¥"#,##0_);\("¥"#,##0\)</c:formatCode>
                <c:ptCount val="24"/>
                <c:pt idx="1">
                  <c:v>1881</c:v>
                </c:pt>
                <c:pt idx="6">
                  <c:v>1836</c:v>
                </c:pt>
                <c:pt idx="11">
                  <c:v>1829</c:v>
                </c:pt>
                <c:pt idx="16">
                  <c:v>2326</c:v>
                </c:pt>
                <c:pt idx="21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3-44B2-BD96-DA1F7B72B3BC}"/>
            </c:ext>
          </c:extLst>
        </c:ser>
        <c:ser>
          <c:idx val="3"/>
          <c:order val="3"/>
          <c:tx>
            <c:strRef>
              <c:f>入力例!$D$8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入力例!$E$8:$AB$8</c:f>
              <c:numCache>
                <c:formatCode>"¥"#,##0_);\("¥"#,##0\)</c:formatCode>
                <c:ptCount val="24"/>
                <c:pt idx="1">
                  <c:v>1038</c:v>
                </c:pt>
                <c:pt idx="6">
                  <c:v>1020</c:v>
                </c:pt>
                <c:pt idx="11">
                  <c:v>983</c:v>
                </c:pt>
                <c:pt idx="16">
                  <c:v>976</c:v>
                </c:pt>
                <c:pt idx="21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3-44B2-BD96-DA1F7B72B3BC}"/>
            </c:ext>
          </c:extLst>
        </c:ser>
        <c:ser>
          <c:idx val="4"/>
          <c:order val="4"/>
          <c:tx>
            <c:strRef>
              <c:f>入力例!$D$9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入力例!$E$9:$AB$9</c:f>
              <c:numCache>
                <c:formatCode>"¥"#,##0_);\("¥"#,##0\)</c:formatCode>
                <c:ptCount val="24"/>
                <c:pt idx="1">
                  <c:v>2519</c:v>
                </c:pt>
                <c:pt idx="6">
                  <c:v>2273</c:v>
                </c:pt>
                <c:pt idx="11">
                  <c:v>1987</c:v>
                </c:pt>
                <c:pt idx="16">
                  <c:v>1870</c:v>
                </c:pt>
                <c:pt idx="21">
                  <c:v>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3-44B2-BD96-DA1F7B72B3BC}"/>
            </c:ext>
          </c:extLst>
        </c:ser>
        <c:ser>
          <c:idx val="5"/>
          <c:order val="5"/>
          <c:tx>
            <c:strRef>
              <c:f>入力例!$D$10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入力例!$E$10:$AB$10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6F83-44B2-BD96-DA1F7B72B3BC}"/>
            </c:ext>
          </c:extLst>
        </c:ser>
        <c:ser>
          <c:idx val="6"/>
          <c:order val="6"/>
          <c:tx>
            <c:strRef>
              <c:f>入力例!$D$11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入力例!$E$11:$AB$11</c:f>
              <c:numCache>
                <c:formatCode>General</c:formatCode>
                <c:ptCount val="24"/>
                <c:pt idx="12" formatCode="&quot;¥&quot;#,##0_);\(&quot;¥&quot;#,##0\)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3-44B2-BD96-DA1F7B72B3BC}"/>
            </c:ext>
          </c:extLst>
        </c:ser>
        <c:ser>
          <c:idx val="7"/>
          <c:order val="7"/>
          <c:tx>
            <c:strRef>
              <c:f>入力例!$D$12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83-44B2-BD96-DA1F7B72B3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入力例!$E$12:$AB$12</c:f>
              <c:numCache>
                <c:formatCode>General</c:formatCode>
                <c:ptCount val="24"/>
                <c:pt idx="2" formatCode="&quot;¥&quot;#,##0_);\(&quot;¥&quot;#,##0\)">
                  <c:v>32</c:v>
                </c:pt>
                <c:pt idx="7" formatCode="&quot;¥&quot;#,##0_);\(&quot;¥&quot;#,##0\)">
                  <c:v>30</c:v>
                </c:pt>
                <c:pt idx="12" formatCode="&quot;¥&quot;#,##0_);\(&quot;¥&quot;#,##0\)">
                  <c:v>20</c:v>
                </c:pt>
                <c:pt idx="17" formatCode="&quot;¥&quot;#,##0_);\(&quot;¥&quot;#,##0\)">
                  <c:v>19</c:v>
                </c:pt>
                <c:pt idx="22" formatCode="&quot;¥&quot;#,##0_);\(&quot;¥&quot;#,##0\)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3-44B2-BD96-DA1F7B72B3BC}"/>
            </c:ext>
          </c:extLst>
        </c:ser>
        <c:ser>
          <c:idx val="8"/>
          <c:order val="8"/>
          <c:tx>
            <c:strRef>
              <c:f>入力例!$D$13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3-44B2-BD96-DA1F7B72B3BC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3-44B2-BD96-DA1F7B72B3BC}"/>
                </c:ext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3-44B2-BD96-DA1F7B72B3BC}"/>
                </c:ext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3-44B2-BD96-DA1F7B72B3BC}"/>
                </c:ext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83-44B2-BD96-DA1F7B72B3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入力例!$E$13:$AB$13</c:f>
              <c:numCache>
                <c:formatCode>General</c:formatCode>
                <c:ptCount val="24"/>
                <c:pt idx="2" formatCode="&quot;¥&quot;#,##0_);\(&quot;¥&quot;#,##0\)">
                  <c:v>88</c:v>
                </c:pt>
                <c:pt idx="7" formatCode="&quot;¥&quot;#,##0_);\(&quot;¥&quot;#,##0\)">
                  <c:v>22</c:v>
                </c:pt>
                <c:pt idx="12" formatCode="&quot;¥&quot;#,##0_);\(&quot;¥&quot;#,##0\)">
                  <c:v>26</c:v>
                </c:pt>
                <c:pt idx="17" formatCode="&quot;¥&quot;#,##0_);\(&quot;¥&quot;#,##0\)">
                  <c:v>58</c:v>
                </c:pt>
                <c:pt idx="22" formatCode="&quot;¥&quot;#,##0_);\(&quot;¥&quot;#,##0\)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83-44B2-BD96-DA1F7B72B3BC}"/>
            </c:ext>
          </c:extLst>
        </c:ser>
        <c:ser>
          <c:idx val="9"/>
          <c:order val="9"/>
          <c:tx>
            <c:strRef>
              <c:f>入力例!$D$14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入力例!$E$14:$AB$14</c:f>
              <c:numCache>
                <c:formatCode>General</c:formatCode>
                <c:ptCount val="24"/>
                <c:pt idx="2" formatCode="&quot;¥&quot;#,##0_);\(&quot;¥&quot;#,##0\)">
                  <c:v>70</c:v>
                </c:pt>
                <c:pt idx="7" formatCode="&quot;¥&quot;#,##0_);\(&quot;¥&quot;#,##0\)">
                  <c:v>54</c:v>
                </c:pt>
                <c:pt idx="12" formatCode="&quot;¥&quot;#,##0_);\(&quot;¥&quot;#,##0\)">
                  <c:v>35</c:v>
                </c:pt>
                <c:pt idx="17" formatCode="&quot;¥&quot;#,##0_);\(&quot;¥&quot;#,##0\)">
                  <c:v>41</c:v>
                </c:pt>
                <c:pt idx="22" formatCode="&quot;¥&quot;#,##0_);\(&quot;¥&quot;#,##0\)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F83-44B2-BD96-DA1F7B72B3BC}"/>
            </c:ext>
          </c:extLst>
        </c:ser>
        <c:ser>
          <c:idx val="10"/>
          <c:order val="10"/>
          <c:tx>
            <c:strRef>
              <c:f>入力例!$D$15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入力例!$E$15:$AB$15</c:f>
              <c:numCache>
                <c:formatCode>General</c:formatCode>
                <c:ptCount val="24"/>
                <c:pt idx="2" formatCode="&quot;¥&quot;#,##0_);\(&quot;¥&quot;#,##0\)">
                  <c:v>1710</c:v>
                </c:pt>
                <c:pt idx="7" formatCode="&quot;¥&quot;#,##0_);\(&quot;¥&quot;#,##0\)">
                  <c:v>1679</c:v>
                </c:pt>
                <c:pt idx="12" formatCode="&quot;¥&quot;#,##0_);\(&quot;¥&quot;#,##0\)">
                  <c:v>1541</c:v>
                </c:pt>
                <c:pt idx="17" formatCode="&quot;¥&quot;#,##0_);\(&quot;¥&quot;#,##0\)">
                  <c:v>1511</c:v>
                </c:pt>
                <c:pt idx="22" formatCode="&quot;¥&quot;#,##0_);\(&quot;¥&quot;#,##0\)">
                  <c:v>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83-44B2-BD96-DA1F7B72B3BC}"/>
            </c:ext>
          </c:extLst>
        </c:ser>
        <c:ser>
          <c:idx val="11"/>
          <c:order val="11"/>
          <c:tx>
            <c:strRef>
              <c:f>入力例!$D$16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入力例!$E$16:$AB$16</c:f>
              <c:numCache>
                <c:formatCode>General</c:formatCode>
                <c:ptCount val="24"/>
                <c:pt idx="2" formatCode="&quot;¥&quot;#,##0_);\(&quot;¥&quot;#,##0\)">
                  <c:v>4454</c:v>
                </c:pt>
                <c:pt idx="7" formatCode="&quot;¥&quot;#,##0_);\(&quot;¥&quot;#,##0\)">
                  <c:v>4252</c:v>
                </c:pt>
                <c:pt idx="12" formatCode="&quot;¥&quot;#,##0_);\(&quot;¥&quot;#,##0\)">
                  <c:v>4136</c:v>
                </c:pt>
                <c:pt idx="17" formatCode="&quot;¥&quot;#,##0_);\(&quot;¥&quot;#,##0\)">
                  <c:v>3959</c:v>
                </c:pt>
                <c:pt idx="22" formatCode="&quot;¥&quot;#,##0_);\(&quot;¥&quot;#,##0\)">
                  <c:v>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F83-44B2-BD96-DA1F7B72B3BC}"/>
            </c:ext>
          </c:extLst>
        </c:ser>
        <c:ser>
          <c:idx val="12"/>
          <c:order val="12"/>
          <c:tx>
            <c:strRef>
              <c:f>入力例!$D$17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F83-44B2-BD96-DA1F7B72B3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F83-44B2-BD96-DA1F7B72B3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入力例!$E$17:$AB$17</c:f>
              <c:numCache>
                <c:formatCode>General</c:formatCode>
                <c:ptCount val="24"/>
                <c:pt idx="3" formatCode="&quot;¥&quot;#,##0_);\(&quot;¥&quot;#,##0\)">
                  <c:v>151</c:v>
                </c:pt>
                <c:pt idx="8" formatCode="&quot;¥&quot;#,##0_);\(&quot;¥&quot;#,##0\)">
                  <c:v>13</c:v>
                </c:pt>
                <c:pt idx="18" formatCode="&quot;¥&quot;#,##0_);\(&quot;¥&quot;#,##0\)">
                  <c:v>90</c:v>
                </c:pt>
                <c:pt idx="23" formatCode="&quot;¥&quot;#,##0_);\(&quot;¥&quot;#,##0\)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F83-44B2-BD96-DA1F7B72B3BC}"/>
            </c:ext>
          </c:extLst>
        </c:ser>
        <c:ser>
          <c:idx val="13"/>
          <c:order val="13"/>
          <c:tx>
            <c:strRef>
              <c:f>入力例!$D$18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入力例!$E$18:$AB$18</c:f>
              <c:numCache>
                <c:formatCode>General</c:formatCode>
                <c:ptCount val="24"/>
                <c:pt idx="3" formatCode="&quot;¥&quot;#,##0_);\(&quot;¥&quot;#,##0\)">
                  <c:v>35</c:v>
                </c:pt>
                <c:pt idx="8" formatCode="&quot;¥&quot;#,##0_);\(&quot;¥&quot;#,##0\)">
                  <c:v>35</c:v>
                </c:pt>
                <c:pt idx="13" formatCode="&quot;¥&quot;#,##0_);\(&quot;¥&quot;#,##0\)">
                  <c:v>36</c:v>
                </c:pt>
                <c:pt idx="18" formatCode="&quot;¥&quot;#,##0_);\(&quot;¥&quot;#,##0\)">
                  <c:v>14</c:v>
                </c:pt>
                <c:pt idx="23" formatCode="&quot;¥&quot;#,##0_);\(&quot;¥&quot;#,##0\)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F83-44B2-BD96-DA1F7B72B3BC}"/>
            </c:ext>
          </c:extLst>
        </c:ser>
        <c:ser>
          <c:idx val="14"/>
          <c:order val="14"/>
          <c:tx>
            <c:strRef>
              <c:f>入力例!$D$20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入力例!$E$20:$AB$20</c:f>
              <c:numCache>
                <c:formatCode>General</c:formatCode>
                <c:ptCount val="24"/>
                <c:pt idx="3" formatCode="&quot;¥&quot;#,##0_);\(&quot;¥&quot;#,##0\)">
                  <c:v>60</c:v>
                </c:pt>
                <c:pt idx="8" formatCode="&quot;¥&quot;#,##0_);\(&quot;¥&quot;#,##0\)">
                  <c:v>11</c:v>
                </c:pt>
                <c:pt idx="13" formatCode="&quot;¥&quot;#,##0_);\(&quot;¥&quot;#,##0\)">
                  <c:v>134</c:v>
                </c:pt>
                <c:pt idx="18" formatCode="&quot;¥&quot;#,##0_);\(&quot;¥&quot;#,##0\)">
                  <c:v>84</c:v>
                </c:pt>
                <c:pt idx="23" formatCode="&quot;¥&quot;#,##0_);\(&quot;¥&quot;#,##0\)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F83-44B2-BD96-DA1F7B72B3BC}"/>
            </c:ext>
          </c:extLst>
        </c:ser>
        <c:ser>
          <c:idx val="15"/>
          <c:order val="15"/>
          <c:tx>
            <c:strRef>
              <c:f>入力例!$D$21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入力例!$E$21:$AB$21</c:f>
              <c:numCache>
                <c:formatCode>General</c:formatCode>
                <c:ptCount val="24"/>
                <c:pt idx="3">
                  <c:v>0</c:v>
                </c:pt>
                <c:pt idx="8">
                  <c:v>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F83-44B2-BD96-DA1F7B72B3BC}"/>
            </c:ext>
          </c:extLst>
        </c:ser>
        <c:ser>
          <c:idx val="16"/>
          <c:order val="16"/>
          <c:tx>
            <c:strRef>
              <c:f>入力例!$D$22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入力例!$E$22:$AB$22</c:f>
              <c:numCache>
                <c:formatCode>General</c:formatCode>
                <c:ptCount val="24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F83-44B2-BD96-DA1F7B72B3BC}"/>
            </c:ext>
          </c:extLst>
        </c:ser>
        <c:ser>
          <c:idx val="17"/>
          <c:order val="21"/>
          <c:tx>
            <c:strRef>
              <c:f>入力例!$D$19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入力例!$E$3:$AB$4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入力例!$E$19:$AB$19</c:f>
              <c:numCache>
                <c:formatCode>General</c:formatCode>
                <c:ptCount val="24"/>
                <c:pt idx="3" formatCode="&quot;¥&quot;#,##0_);\(&quot;¥&quot;#,##0\)">
                  <c:v>6117</c:v>
                </c:pt>
                <c:pt idx="8" formatCode="&quot;¥&quot;#,##0_);\(&quot;¥&quot;#,##0\)">
                  <c:v>5978</c:v>
                </c:pt>
                <c:pt idx="13" formatCode="&quot;¥&quot;#,##0_);\(&quot;¥&quot;#,##0\)">
                  <c:v>5694</c:v>
                </c:pt>
                <c:pt idx="18" formatCode="&quot;¥&quot;#,##0_);\(&quot;¥&quot;#,##0\)">
                  <c:v>5400</c:v>
                </c:pt>
                <c:pt idx="23" formatCode="&quot;¥&quot;#,##0_);\(&quot;¥&quot;#,##0\)">
                  <c:v>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F83-44B2-BD96-DA1F7B72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lineChart>
        <c:grouping val="standard"/>
        <c:varyColors val="0"/>
        <c:ser>
          <c:idx val="22"/>
          <c:order val="17"/>
          <c:tx>
            <c:strRef>
              <c:f>入力例!$D$28</c:f>
              <c:strCache>
                <c:ptCount val="1"/>
                <c:pt idx="0">
                  <c:v>粗利率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入力例!$E$3:$AG$4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入力例!$E$28:$AB$28</c:f>
              <c:numCache>
                <c:formatCode>General</c:formatCode>
                <c:ptCount val="24"/>
                <c:pt idx="2" formatCode="0%">
                  <c:v>0.27186529344449895</c:v>
                </c:pt>
                <c:pt idx="7" formatCode="0%">
                  <c:v>0.28872532619605218</c:v>
                </c:pt>
                <c:pt idx="12" formatCode="0%">
                  <c:v>0.27362135581313662</c:v>
                </c:pt>
                <c:pt idx="17" formatCode="0%">
                  <c:v>0.26685185185185184</c:v>
                </c:pt>
                <c:pt idx="22" formatCode="0%">
                  <c:v>0.27492957746478874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F83-44B2-BD96-DA1F7B72B3BC}"/>
            </c:ext>
          </c:extLst>
        </c:ser>
        <c:ser>
          <c:idx val="23"/>
          <c:order val="18"/>
          <c:tx>
            <c:strRef>
              <c:f>入力例!$D$29</c:f>
              <c:strCache>
                <c:ptCount val="1"/>
                <c:pt idx="0">
                  <c:v>営業利益率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入力例!$E$3:$AG$4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入力例!$E$29:$AB$29</c:f>
              <c:numCache>
                <c:formatCode>General</c:formatCode>
                <c:ptCount val="24"/>
                <c:pt idx="2" formatCode="0%">
                  <c:v>-7.6835049861042996E-3</c:v>
                </c:pt>
                <c:pt idx="7" formatCode="0%">
                  <c:v>7.8621612579458013E-3</c:v>
                </c:pt>
                <c:pt idx="12" formatCode="0%">
                  <c:v>2.9855988760098349E-3</c:v>
                </c:pt>
                <c:pt idx="17" formatCode="0%">
                  <c:v>-1.2962962962962963E-2</c:v>
                </c:pt>
                <c:pt idx="22" formatCode="0%">
                  <c:v>-3.9436619718309857E-3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F83-44B2-BD96-DA1F7B72B3BC}"/>
            </c:ext>
          </c:extLst>
        </c:ser>
        <c:ser>
          <c:idx val="24"/>
          <c:order val="19"/>
          <c:tx>
            <c:strRef>
              <c:f>入力例!$D$30</c:f>
              <c:strCache>
                <c:ptCount val="1"/>
                <c:pt idx="0">
                  <c:v>経常利益率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multiLvlStrRef>
              <c:f>入力例!$E$3:$AG$4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入力例!$E$30:$AB$30</c:f>
              <c:numCache>
                <c:formatCode>General</c:formatCode>
                <c:ptCount val="24"/>
                <c:pt idx="2" formatCode="0%">
                  <c:v>-1.3405264018309628E-2</c:v>
                </c:pt>
                <c:pt idx="7" formatCode="0%">
                  <c:v>4.6838407494145199E-3</c:v>
                </c:pt>
                <c:pt idx="12" formatCode="0%">
                  <c:v>3.1612223393045311E-3</c:v>
                </c:pt>
                <c:pt idx="17" formatCode="0%">
                  <c:v>-1.7962962962962962E-2</c:v>
                </c:pt>
                <c:pt idx="22" formatCode="0%">
                  <c:v>-8.4507042253521118E-3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F83-44B2-BD96-DA1F7B72B3BC}"/>
            </c:ext>
          </c:extLst>
        </c:ser>
        <c:ser>
          <c:idx val="26"/>
          <c:order val="20"/>
          <c:tx>
            <c:strRef>
              <c:f>入力例!$D$32</c:f>
              <c:strCache>
                <c:ptCount val="1"/>
                <c:pt idx="0">
                  <c:v>当期純利益率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multiLvlStrRef>
              <c:f>入力例!$E$3:$AG$4</c:f>
              <c:multiLvlStrCache>
                <c:ptCount val="24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</c:lvl>
                <c:lvl>
                  <c:pt idx="0">
                    <c:v>2016年 セーラー万年筆</c:v>
                  </c:pt>
                  <c:pt idx="5">
                    <c:v>2017年 セーラー万年筆</c:v>
                  </c:pt>
                  <c:pt idx="10">
                    <c:v>2018年 セーラー万年筆</c:v>
                  </c:pt>
                  <c:pt idx="15">
                    <c:v>2019年 セーラー万年筆</c:v>
                  </c:pt>
                  <c:pt idx="20">
                    <c:v>2020年 セーラー万年筆</c:v>
                  </c:pt>
                </c:lvl>
              </c:multiLvlStrCache>
            </c:multiLvlStrRef>
          </c:cat>
          <c:val>
            <c:numRef>
              <c:f>入力例!$E$32:$AB$32</c:f>
              <c:numCache>
                <c:formatCode>General</c:formatCode>
                <c:ptCount val="24"/>
                <c:pt idx="2" formatCode="0%">
                  <c:v>-2.321399378780448E-2</c:v>
                </c:pt>
                <c:pt idx="7" formatCode="0%">
                  <c:v>-2.1746403479424555E-3</c:v>
                </c:pt>
                <c:pt idx="12" formatCode="0%">
                  <c:v>1.8616087109237796E-2</c:v>
                </c:pt>
                <c:pt idx="17" formatCode="0%">
                  <c:v>-1.6666666666666666E-2</c:v>
                </c:pt>
                <c:pt idx="22" formatCode="0%">
                  <c:v>-2.6103286384976526E-2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F83-44B2-BD96-DA1F7B72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85648"/>
        <c:axId val="1437278576"/>
      </c:line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百万円</a:t>
                </a:r>
              </a:p>
            </c:rich>
          </c:tx>
          <c:layout>
            <c:manualLayout>
              <c:xMode val="edge"/>
              <c:yMode val="edge"/>
              <c:x val="8.0395151039489498E-4"/>
              <c:y val="0.4257426194367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valAx>
        <c:axId val="143727857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37285648"/>
        <c:crosses val="max"/>
        <c:crossBetween val="between"/>
      </c:valAx>
      <c:catAx>
        <c:axId val="143728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727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3794558995401851"/>
          <c:y val="6.5217437442961143E-3"/>
          <c:w val="0.3017334777898158"/>
          <c:h val="7.8840970350404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altLang="ja-JP" sz="3600"/>
              <a:t>B/S</a:t>
            </a:r>
            <a:r>
              <a:rPr lang="ja-JP" altLang="en-US" sz="3600"/>
              <a:t>と</a:t>
            </a:r>
            <a:r>
              <a:rPr lang="en-US" altLang="ja-JP" sz="3600"/>
              <a:t>P/L</a:t>
            </a:r>
            <a:r>
              <a:rPr lang="ja-JP" altLang="en-US" sz="3600"/>
              <a:t>の推移</a:t>
            </a:r>
            <a:endParaRPr lang="ja-JP" sz="3600"/>
          </a:p>
        </c:rich>
      </c:tx>
      <c:layout>
        <c:manualLayout>
          <c:xMode val="edge"/>
          <c:yMode val="edge"/>
          <c:x val="0.42662513542795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070755240102034E-2"/>
          <c:y val="7.6862491245198131E-2"/>
          <c:w val="0.86979508791086924"/>
          <c:h val="0.77862289619457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入力シート!$D$5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入力シート!$E$5:$AB$5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9A5-4C4D-BD8A-043A473F0F5C}"/>
            </c:ext>
          </c:extLst>
        </c:ser>
        <c:ser>
          <c:idx val="1"/>
          <c:order val="1"/>
          <c:tx>
            <c:strRef>
              <c:f>入力シート!$D$6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入力シート!$E$6:$AB$6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49A5-4C4D-BD8A-043A473F0F5C}"/>
            </c:ext>
          </c:extLst>
        </c:ser>
        <c:ser>
          <c:idx val="2"/>
          <c:order val="2"/>
          <c:tx>
            <c:strRef>
              <c:f>入力シート!$D$7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入力シート!$E$7:$AB$7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49A5-4C4D-BD8A-043A473F0F5C}"/>
            </c:ext>
          </c:extLst>
        </c:ser>
        <c:ser>
          <c:idx val="3"/>
          <c:order val="3"/>
          <c:tx>
            <c:strRef>
              <c:f>入力シート!$D$8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入力シート!$E$8:$AB$8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49A5-4C4D-BD8A-043A473F0F5C}"/>
            </c:ext>
          </c:extLst>
        </c:ser>
        <c:ser>
          <c:idx val="4"/>
          <c:order val="4"/>
          <c:tx>
            <c:strRef>
              <c:f>入力シート!$D$9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入力シート!$E$9:$AB$9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49A5-4C4D-BD8A-043A473F0F5C}"/>
            </c:ext>
          </c:extLst>
        </c:ser>
        <c:ser>
          <c:idx val="5"/>
          <c:order val="5"/>
          <c:tx>
            <c:strRef>
              <c:f>入力シート!$D$10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入力シート!$E$10:$AB$10</c:f>
              <c:numCache>
                <c:formatCode>"¥"#,##0_);\("¥"#,##0\)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49A5-4C4D-BD8A-043A473F0F5C}"/>
            </c:ext>
          </c:extLst>
        </c:ser>
        <c:ser>
          <c:idx val="6"/>
          <c:order val="6"/>
          <c:tx>
            <c:strRef>
              <c:f>入力シート!$D$11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入力シート!$E$11:$AB$11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49A5-4C4D-BD8A-043A473F0F5C}"/>
            </c:ext>
          </c:extLst>
        </c:ser>
        <c:ser>
          <c:idx val="7"/>
          <c:order val="7"/>
          <c:tx>
            <c:strRef>
              <c:f>入力シート!$D$12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9A5-4C4D-BD8A-043A473F0F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入力シート!$E$12:$AB$12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49A5-4C4D-BD8A-043A473F0F5C}"/>
            </c:ext>
          </c:extLst>
        </c:ser>
        <c:ser>
          <c:idx val="8"/>
          <c:order val="8"/>
          <c:tx>
            <c:strRef>
              <c:f>入力シート!$D$13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5-4C4D-BD8A-043A473F0F5C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5-4C4D-BD8A-043A473F0F5C}"/>
                </c:ext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5-4C4D-BD8A-043A473F0F5C}"/>
                </c:ext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A5-4C4D-BD8A-043A473F0F5C}"/>
                </c:ext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A5-4C4D-BD8A-043A473F0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入力シート!$E$13:$AB$13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F-49A5-4C4D-BD8A-043A473F0F5C}"/>
            </c:ext>
          </c:extLst>
        </c:ser>
        <c:ser>
          <c:idx val="9"/>
          <c:order val="9"/>
          <c:tx>
            <c:strRef>
              <c:f>入力シート!$D$14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入力シート!$E$14:$AB$14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0-49A5-4C4D-BD8A-043A473F0F5C}"/>
            </c:ext>
          </c:extLst>
        </c:ser>
        <c:ser>
          <c:idx val="10"/>
          <c:order val="10"/>
          <c:tx>
            <c:strRef>
              <c:f>入力シート!$D$15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入力シート!$E$15:$AB$15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1-49A5-4C4D-BD8A-043A473F0F5C}"/>
            </c:ext>
          </c:extLst>
        </c:ser>
        <c:ser>
          <c:idx val="11"/>
          <c:order val="11"/>
          <c:tx>
            <c:strRef>
              <c:f>入力シート!$D$16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入力シート!$E$16:$AB$16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2-49A5-4C4D-BD8A-043A473F0F5C}"/>
            </c:ext>
          </c:extLst>
        </c:ser>
        <c:ser>
          <c:idx val="12"/>
          <c:order val="12"/>
          <c:tx>
            <c:strRef>
              <c:f>入力シート!$D$17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9A5-4C4D-BD8A-043A473F0F5C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9A5-4C4D-BD8A-043A473F0F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入力シート!$E$17:$AB$17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7-49A5-4C4D-BD8A-043A473F0F5C}"/>
            </c:ext>
          </c:extLst>
        </c:ser>
        <c:ser>
          <c:idx val="13"/>
          <c:order val="13"/>
          <c:tx>
            <c:strRef>
              <c:f>入力シート!$D$18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入力シート!$E$18:$AB$18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8-49A5-4C4D-BD8A-043A473F0F5C}"/>
            </c:ext>
          </c:extLst>
        </c:ser>
        <c:ser>
          <c:idx val="14"/>
          <c:order val="14"/>
          <c:tx>
            <c:strRef>
              <c:f>入力シート!$D$20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入力シート!$E$20:$AB$20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9-49A5-4C4D-BD8A-043A473F0F5C}"/>
            </c:ext>
          </c:extLst>
        </c:ser>
        <c:ser>
          <c:idx val="15"/>
          <c:order val="15"/>
          <c:tx>
            <c:strRef>
              <c:f>入力シート!$D$21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入力シート!$E$21:$AB$21</c:f>
              <c:numCache>
                <c:formatCode>General</c:formatCode>
                <c:ptCount val="24"/>
                <c:pt idx="3">
                  <c:v>0</c:v>
                </c:pt>
                <c:pt idx="8">
                  <c:v>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A5-4C4D-BD8A-043A473F0F5C}"/>
            </c:ext>
          </c:extLst>
        </c:ser>
        <c:ser>
          <c:idx val="16"/>
          <c:order val="16"/>
          <c:tx>
            <c:strRef>
              <c:f>入力シート!$D$22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入力シート!$E$22:$AB$22</c:f>
              <c:numCache>
                <c:formatCode>General</c:formatCode>
                <c:ptCount val="24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9A5-4C4D-BD8A-043A473F0F5C}"/>
            </c:ext>
          </c:extLst>
        </c:ser>
        <c:ser>
          <c:idx val="17"/>
          <c:order val="21"/>
          <c:tx>
            <c:strRef>
              <c:f>入力シート!$D$19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入力シート!$E$3:$AB$4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入力シート!$E$19:$AB$19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1C-49A5-4C4D-BD8A-043A473F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lineChart>
        <c:grouping val="standard"/>
        <c:varyColors val="0"/>
        <c:ser>
          <c:idx val="22"/>
          <c:order val="17"/>
          <c:tx>
            <c:strRef>
              <c:f>入力シート!$D$28</c:f>
              <c:strCache>
                <c:ptCount val="1"/>
                <c:pt idx="0">
                  <c:v>粗利率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入力シート!$E$3:$AG$4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入力シート!$E$28:$AB$28</c:f>
              <c:numCache>
                <c:formatCode>General</c:formatCode>
                <c:ptCount val="24"/>
                <c:pt idx="2" formatCode="0%">
                  <c:v>0</c:v>
                </c:pt>
                <c:pt idx="7" formatCode="0%">
                  <c:v>0</c:v>
                </c:pt>
                <c:pt idx="12" formatCode="0%">
                  <c:v>0</c:v>
                </c:pt>
                <c:pt idx="17" formatCode="0%">
                  <c:v>0</c:v>
                </c:pt>
                <c:pt idx="22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9A5-4C4D-BD8A-043A473F0F5C}"/>
            </c:ext>
          </c:extLst>
        </c:ser>
        <c:ser>
          <c:idx val="23"/>
          <c:order val="18"/>
          <c:tx>
            <c:strRef>
              <c:f>入力シート!$D$29</c:f>
              <c:strCache>
                <c:ptCount val="1"/>
                <c:pt idx="0">
                  <c:v>営業利益率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入力シート!$E$3:$AG$4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入力シート!$E$29:$AB$29</c:f>
              <c:numCache>
                <c:formatCode>General</c:formatCode>
                <c:ptCount val="24"/>
                <c:pt idx="2" formatCode="0%">
                  <c:v>0</c:v>
                </c:pt>
                <c:pt idx="7" formatCode="0%">
                  <c:v>0</c:v>
                </c:pt>
                <c:pt idx="12" formatCode="0%">
                  <c:v>0</c:v>
                </c:pt>
                <c:pt idx="17" formatCode="0%">
                  <c:v>0</c:v>
                </c:pt>
                <c:pt idx="22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9A5-4C4D-BD8A-043A473F0F5C}"/>
            </c:ext>
          </c:extLst>
        </c:ser>
        <c:ser>
          <c:idx val="24"/>
          <c:order val="19"/>
          <c:tx>
            <c:strRef>
              <c:f>入力シート!$D$30</c:f>
              <c:strCache>
                <c:ptCount val="1"/>
                <c:pt idx="0">
                  <c:v>経常利益率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入力シート!$E$3:$AG$4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入力シート!$E$30:$AB$30</c:f>
              <c:numCache>
                <c:formatCode>General</c:formatCode>
                <c:ptCount val="24"/>
                <c:pt idx="2" formatCode="0%">
                  <c:v>0</c:v>
                </c:pt>
                <c:pt idx="7" formatCode="0%">
                  <c:v>0</c:v>
                </c:pt>
                <c:pt idx="12" formatCode="0%">
                  <c:v>0</c:v>
                </c:pt>
                <c:pt idx="17" formatCode="0%">
                  <c:v>0</c:v>
                </c:pt>
                <c:pt idx="22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49A5-4C4D-BD8A-043A473F0F5C}"/>
            </c:ext>
          </c:extLst>
        </c:ser>
        <c:ser>
          <c:idx val="26"/>
          <c:order val="20"/>
          <c:tx>
            <c:strRef>
              <c:f>入力シート!$D$32</c:f>
              <c:strCache>
                <c:ptCount val="1"/>
                <c:pt idx="0">
                  <c:v>当期純利益率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入力シート!$E$3:$AG$4</c:f>
              <c:strCache>
                <c:ptCount val="24"/>
                <c:pt idx="1">
                  <c:v>B/S</c:v>
                </c:pt>
                <c:pt idx="3">
                  <c:v>P/L</c:v>
                </c:pt>
                <c:pt idx="6">
                  <c:v>B/S</c:v>
                </c:pt>
                <c:pt idx="8">
                  <c:v>P/L</c:v>
                </c:pt>
                <c:pt idx="11">
                  <c:v>B/S</c:v>
                </c:pt>
                <c:pt idx="13">
                  <c:v>P/L</c:v>
                </c:pt>
                <c:pt idx="16">
                  <c:v>B/S</c:v>
                </c:pt>
                <c:pt idx="18">
                  <c:v>P/L</c:v>
                </c:pt>
                <c:pt idx="21">
                  <c:v>B/S</c:v>
                </c:pt>
                <c:pt idx="23">
                  <c:v>P/L</c:v>
                </c:pt>
              </c:strCache>
            </c:strRef>
          </c:cat>
          <c:val>
            <c:numRef>
              <c:f>入力シート!$E$32:$AB$32</c:f>
              <c:numCache>
                <c:formatCode>General</c:formatCode>
                <c:ptCount val="24"/>
                <c:pt idx="2" formatCode="0%">
                  <c:v>0</c:v>
                </c:pt>
                <c:pt idx="7" formatCode="0%">
                  <c:v>0</c:v>
                </c:pt>
                <c:pt idx="12" formatCode="0%">
                  <c:v>0</c:v>
                </c:pt>
                <c:pt idx="17" formatCode="0%">
                  <c:v>0</c:v>
                </c:pt>
                <c:pt idx="22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49A5-4C4D-BD8A-043A473F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85648"/>
        <c:axId val="1437278576"/>
      </c:line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百万円</a:t>
                </a:r>
              </a:p>
            </c:rich>
          </c:tx>
          <c:layout>
            <c:manualLayout>
              <c:xMode val="edge"/>
              <c:yMode val="edge"/>
              <c:x val="8.0395151039489498E-4"/>
              <c:y val="0.4257426194367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valAx>
        <c:axId val="143727857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37285648"/>
        <c:crosses val="max"/>
        <c:crossBetween val="between"/>
      </c:valAx>
      <c:catAx>
        <c:axId val="143728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727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3794558995401851"/>
          <c:y val="6.5217437442961143E-3"/>
          <c:w val="0.3017334777898158"/>
          <c:h val="7.8840970350404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キャッシュフロー</cx:v>
        </cx:txData>
      </cx:tx>
      <cx:txPr>
        <a:bodyPr vertOverflow="overflow" horzOverflow="overflow" wrap="square" lIns="0" tIns="0" rIns="0" bIns="0"/>
        <a:lstStyle/>
        <a:p>
          <a:pPr algn="ctr" rtl="0">
            <a:defRPr sz="3600" b="0" i="0">
              <a:solidFill>
                <a:srgbClr val="595959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r>
            <a:rPr lang="ja-JP" altLang="en-US" sz="3600">
              <a:latin typeface="メイリオ" panose="020B0604030504040204" pitchFamily="50" charset="-128"/>
              <a:ea typeface="メイリオ" panose="020B0604030504040204" pitchFamily="50" charset="-128"/>
            </a:rPr>
            <a:t>キャッシュフロー</a:t>
          </a:r>
        </a:p>
      </cx:txPr>
    </cx:title>
    <cx:plotArea>
      <cx:plotAreaRegion>
        <cx:series layoutId="waterfall" uniqueId="{F70A6300-4E42-4513-AFFD-A130A867DA73}">
          <cx:dataPt idx="1">
            <cx:spPr>
              <a:solidFill>
                <a:srgbClr val="70AD47"/>
              </a:solidFill>
            </cx:spPr>
          </cx:dataPt>
          <cx:dataPt idx="5">
            <cx:spPr>
              <a:solidFill>
                <a:srgbClr val="70AD47"/>
              </a:solidFill>
            </cx:spPr>
          </cx:dataPt>
          <cx:dataPt idx="8">
            <cx:spPr>
              <a:solidFill>
                <a:srgbClr val="70AD47"/>
              </a:solidFill>
            </cx:spPr>
          </cx:dataPt>
          <cx:dataPt idx="12">
            <cx:spPr>
              <a:solidFill>
                <a:srgbClr val="70AD47"/>
              </a:solidFill>
            </cx:spPr>
          </cx:dataPt>
          <cx:dataPt idx="15">
            <cx:spPr>
              <a:solidFill>
                <a:srgbClr val="70AD47"/>
              </a:solidFill>
            </cx:spPr>
          </cx:dataPt>
          <cx:dataPt idx="19">
            <cx:spPr>
              <a:solidFill>
                <a:srgbClr val="70AD47"/>
              </a:solidFill>
            </cx:spPr>
          </cx:dataPt>
          <cx:dataPt idx="22">
            <cx:spPr>
              <a:solidFill>
                <a:srgbClr val="70AD47"/>
              </a:solidFill>
            </cx:spPr>
          </cx:dataPt>
          <cx:dataPt idx="26">
            <cx:spPr>
              <a:solidFill>
                <a:srgbClr val="70AD47"/>
              </a:solidFill>
            </cx:spPr>
          </cx:dataPt>
          <cx:dataPt idx="29">
            <cx:spPr>
              <a:solidFill>
                <a:srgbClr val="70AD47"/>
              </a:solidFill>
            </cx:spPr>
          </cx:dataPt>
          <cx:dataPt idx="33">
            <cx:spPr>
              <a:solidFill>
                <a:srgbClr val="70AD47"/>
              </a:solidFill>
            </cx:spPr>
          </cx:dataPt>
          <cx:dataPt idx="36">
            <cx:spPr>
              <a:solidFill>
                <a:srgbClr val="70AD47"/>
              </a:solidFill>
            </cx:spPr>
          </cx:dataPt>
          <cx:dataPt idx="40">
            <cx:spPr>
              <a:solidFill>
                <a:srgbClr val="70AD47"/>
              </a:solidFill>
            </cx:spPr>
          </cx:dataPt>
          <cx:dataLabels>
            <cx:numFmt formatCode="¥#,##0;¥-#,##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 alt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0"/>
            <cx:subtotals>
              <cx:idx val="1"/>
              <cx:idx val="5"/>
              <cx:idx val="8"/>
              <cx:idx val="12"/>
              <cx:idx val="15"/>
              <cx:idx val="19"/>
              <cx:idx val="22"/>
              <cx:idx val="26"/>
              <cx:idx val="29"/>
              <cx:idx val="33"/>
              <cx:idx val="36"/>
              <cx:idx val="40"/>
            </cx:subtotals>
          </cx:layoutPr>
        </cx:series>
      </cx:plotAreaRegion>
      <cx:axis id="0">
        <cx:catScaling gapWidth="0.469999999"/>
        <cx:tickLabels/>
        <cx:numFmt formatCode="G/標準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  <cx:axis id="1">
        <cx:valScaling/>
        <cx:title>
          <cx:tx>
            <cx:txData>
              <cx:v>百万円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600"/>
              </a:pPr>
              <a:r>
                <a:rPr lang="ja-JP" altLang="en-US" sz="16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rPr>
                <a:t>百万円</a:t>
              </a:r>
            </a:p>
          </cx:txPr>
        </cx:title>
        <cx:majorGridlines/>
        <cx:tickLabels/>
        <cx:numFmt formatCode="¥#,##0_);[赤](¥#,##0)" sourceLinked="0"/>
        <cx:txPr>
          <a:bodyPr vertOverflow="overflow" horzOverflow="overflow" wrap="square" lIns="0" tIns="0" rIns="0" bIns="0"/>
          <a:lstStyle/>
          <a:p>
            <a:pPr algn="ctr" rtl="0">
              <a:defRPr sz="2000" b="0" i="0">
                <a:solidFill>
                  <a:srgbClr val="595959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2000"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</cx:plotArea>
    <cx:legend pos="t" align="ctr" overlay="0">
      <cx:spPr>
        <a:ln>
          <a:solidFill>
            <a:schemeClr val="bg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 altLang="en-US" sz="2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</cx:chartData>
  <cx:chart>
    <cx:title pos="t" align="ctr" overlay="0">
      <cx:tx>
        <cx:txData>
          <cx:v>キャッシュフロー</cx:v>
        </cx:txData>
      </cx:tx>
      <cx:txPr>
        <a:bodyPr vertOverflow="overflow" horzOverflow="overflow" wrap="square" lIns="0" tIns="0" rIns="0" bIns="0"/>
        <a:lstStyle/>
        <a:p>
          <a:pPr algn="ctr" rtl="0">
            <a:defRPr sz="3600" b="0" i="0">
              <a:solidFill>
                <a:srgbClr val="595959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r>
            <a:rPr lang="ja-JP" altLang="en-US" sz="3600">
              <a:latin typeface="メイリオ" panose="020B0604030504040204" pitchFamily="50" charset="-128"/>
              <a:ea typeface="メイリオ" panose="020B0604030504040204" pitchFamily="50" charset="-128"/>
            </a:rPr>
            <a:t>キャッシュフロー</a:t>
          </a:r>
        </a:p>
      </cx:txPr>
    </cx:title>
    <cx:plotArea>
      <cx:plotAreaRegion>
        <cx:series layoutId="waterfall" uniqueId="{F70A6300-4E42-4513-AFFD-A130A867DA73}">
          <cx:dataPt idx="1">
            <cx:spPr>
              <a:solidFill>
                <a:srgbClr val="70AD47"/>
              </a:solidFill>
            </cx:spPr>
          </cx:dataPt>
          <cx:dataPt idx="5">
            <cx:spPr>
              <a:solidFill>
                <a:srgbClr val="70AD47"/>
              </a:solidFill>
            </cx:spPr>
          </cx:dataPt>
          <cx:dataPt idx="8">
            <cx:spPr>
              <a:solidFill>
                <a:srgbClr val="70AD47"/>
              </a:solidFill>
            </cx:spPr>
          </cx:dataPt>
          <cx:dataPt idx="12">
            <cx:spPr>
              <a:solidFill>
                <a:srgbClr val="70AD47"/>
              </a:solidFill>
            </cx:spPr>
          </cx:dataPt>
          <cx:dataPt idx="15">
            <cx:spPr>
              <a:solidFill>
                <a:srgbClr val="70AD47"/>
              </a:solidFill>
            </cx:spPr>
          </cx:dataPt>
          <cx:dataPt idx="19">
            <cx:spPr>
              <a:solidFill>
                <a:srgbClr val="70AD47"/>
              </a:solidFill>
            </cx:spPr>
          </cx:dataPt>
          <cx:dataPt idx="22">
            <cx:spPr>
              <a:solidFill>
                <a:srgbClr val="70AD47"/>
              </a:solidFill>
            </cx:spPr>
          </cx:dataPt>
          <cx:dataPt idx="26">
            <cx:spPr>
              <a:solidFill>
                <a:srgbClr val="70AD47"/>
              </a:solidFill>
            </cx:spPr>
          </cx:dataPt>
          <cx:dataPt idx="29">
            <cx:spPr>
              <a:solidFill>
                <a:srgbClr val="70AD47"/>
              </a:solidFill>
            </cx:spPr>
          </cx:dataPt>
          <cx:dataPt idx="33">
            <cx:spPr>
              <a:solidFill>
                <a:srgbClr val="70AD47"/>
              </a:solidFill>
            </cx:spPr>
          </cx:dataPt>
          <cx:dataPt idx="36">
            <cx:spPr>
              <a:solidFill>
                <a:srgbClr val="70AD47"/>
              </a:solidFill>
            </cx:spPr>
          </cx:dataPt>
          <cx:dataPt idx="40">
            <cx:spPr>
              <a:solidFill>
                <a:srgbClr val="70AD47"/>
              </a:solidFill>
            </cx:spPr>
          </cx:dataPt>
          <cx:dataLabels>
            <cx:numFmt formatCode="¥#,##0;¥-#,##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 alt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0"/>
            <cx:subtotals>
              <cx:idx val="1"/>
              <cx:idx val="5"/>
              <cx:idx val="8"/>
              <cx:idx val="12"/>
              <cx:idx val="15"/>
              <cx:idx val="19"/>
              <cx:idx val="22"/>
              <cx:idx val="26"/>
              <cx:idx val="29"/>
              <cx:idx val="33"/>
              <cx:idx val="36"/>
              <cx:idx val="40"/>
            </cx:subtotals>
          </cx:layoutPr>
        </cx:series>
      </cx:plotAreaRegion>
      <cx:axis id="0">
        <cx:catScaling gapWidth="0.469999999"/>
        <cx:tickLabels/>
        <cx:numFmt formatCode="G/標準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  <cx:axis id="1">
        <cx:valScaling/>
        <cx:title>
          <cx:tx>
            <cx:txData>
              <cx:v>百万円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600"/>
              </a:pPr>
              <a:r>
                <a:rPr lang="ja-JP" altLang="en-US" sz="16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rPr>
                <a:t>百万円</a:t>
              </a:r>
            </a:p>
          </cx:txPr>
        </cx:title>
        <cx:majorGridlines/>
        <cx:tickLabels/>
        <cx:numFmt formatCode="¥#,##0_);[赤](¥#,##0)" sourceLinked="0"/>
        <cx:txPr>
          <a:bodyPr vertOverflow="overflow" horzOverflow="overflow" wrap="square" lIns="0" tIns="0" rIns="0" bIns="0"/>
          <a:lstStyle/>
          <a:p>
            <a:pPr algn="ctr" rtl="0">
              <a:defRPr sz="2000" b="0" i="0">
                <a:solidFill>
                  <a:srgbClr val="595959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2000"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</cx:plotArea>
    <cx:legend pos="t" align="ctr" overlay="0">
      <cx:spPr>
        <a:ln>
          <a:solidFill>
            <a:schemeClr val="bg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 altLang="en-US" sz="2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41</xdr:row>
      <xdr:rowOff>127000</xdr:rowOff>
    </xdr:from>
    <xdr:to>
      <xdr:col>24</xdr:col>
      <xdr:colOff>368300</xdr:colOff>
      <xdr:row>78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80C49D-B1CA-4B06-9AD8-3DDB4648F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6348</xdr:colOff>
      <xdr:row>80</xdr:row>
      <xdr:rowOff>88900</xdr:rowOff>
    </xdr:from>
    <xdr:to>
      <xdr:col>24</xdr:col>
      <xdr:colOff>393700</xdr:colOff>
      <xdr:row>117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A459470F-8872-4061-81E0-4CE2B1FD4AF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4473" y="20681950"/>
              <a:ext cx="23409277" cy="918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43</xdr:row>
      <xdr:rowOff>114300</xdr:rowOff>
    </xdr:from>
    <xdr:to>
      <xdr:col>24</xdr:col>
      <xdr:colOff>368300</xdr:colOff>
      <xdr:row>80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B0B5C3-3CB7-4D5D-9ADA-334A963FA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6348</xdr:colOff>
      <xdr:row>82</xdr:row>
      <xdr:rowOff>76200</xdr:rowOff>
    </xdr:from>
    <xdr:to>
      <xdr:col>24</xdr:col>
      <xdr:colOff>393700</xdr:colOff>
      <xdr:row>119</xdr:row>
      <xdr:rowOff>101600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40A653BF-8610-4C78-92B2-3DB7C0DA0F84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4473" y="20681950"/>
              <a:ext cx="23409277" cy="918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FBD6-37DE-4EBD-A820-CF6D884312A5}">
  <dimension ref="B1:AM35"/>
  <sheetViews>
    <sheetView zoomScale="75" zoomScaleNormal="75" workbookViewId="0">
      <selection activeCell="A33" sqref="A33:XFD33"/>
    </sheetView>
  </sheetViews>
  <sheetFormatPr defaultRowHeight="19.5"/>
  <cols>
    <col min="1" max="1" width="3.125" style="28" customWidth="1"/>
    <col min="2" max="2" width="4.75" style="28" bestFit="1" customWidth="1"/>
    <col min="3" max="3" width="7.5" style="28" bestFit="1" customWidth="1"/>
    <col min="4" max="4" width="23.25" style="28" customWidth="1"/>
    <col min="5" max="5" width="17.5" style="28" bestFit="1" customWidth="1"/>
    <col min="6" max="6" width="11.375" style="28" bestFit="1" customWidth="1"/>
    <col min="7" max="9" width="13.625" style="28" bestFit="1" customWidth="1"/>
    <col min="10" max="10" width="12.375" style="28" bestFit="1" customWidth="1"/>
    <col min="11" max="11" width="13.625" style="28" bestFit="1" customWidth="1"/>
    <col min="12" max="12" width="13" style="28" bestFit="1" customWidth="1"/>
    <col min="13" max="13" width="13.125" style="28" bestFit="1" customWidth="1"/>
    <col min="14" max="16" width="13.625" style="28" bestFit="1" customWidth="1"/>
    <col min="17" max="17" width="11.375" style="28" bestFit="1" customWidth="1"/>
    <col min="18" max="18" width="13.125" style="28" bestFit="1" customWidth="1"/>
    <col min="19" max="19" width="10.5" style="28" customWidth="1"/>
    <col min="20" max="20" width="19.75" style="28" customWidth="1"/>
    <col min="21" max="22" width="13.625" style="28" bestFit="1" customWidth="1"/>
    <col min="23" max="23" width="11.875" style="28" customWidth="1"/>
    <col min="24" max="24" width="10" style="28" bestFit="1" customWidth="1"/>
    <col min="25" max="25" width="11.375" style="28" bestFit="1" customWidth="1"/>
    <col min="26" max="26" width="13.25" style="28" customWidth="1"/>
    <col min="27" max="27" width="11.375" style="28" bestFit="1" customWidth="1"/>
    <col min="28" max="28" width="12.375" style="28" bestFit="1" customWidth="1"/>
    <col min="29" max="29" width="13.625" style="28" bestFit="1" customWidth="1"/>
    <col min="30" max="30" width="17.5" style="28" bestFit="1" customWidth="1"/>
    <col min="31" max="31" width="10" style="28" bestFit="1" customWidth="1"/>
    <col min="32" max="32" width="12" style="28" bestFit="1" customWidth="1"/>
    <col min="33" max="33" width="10.5" style="28" customWidth="1"/>
    <col min="34" max="34" width="9" style="28"/>
    <col min="35" max="35" width="10" style="28" bestFit="1" customWidth="1"/>
    <col min="36" max="36" width="10.875" style="28" bestFit="1" customWidth="1"/>
    <col min="37" max="37" width="9.625" style="28" bestFit="1" customWidth="1"/>
    <col min="38" max="16384" width="9" style="28"/>
  </cols>
  <sheetData>
    <row r="1" spans="2:39"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2:39">
      <c r="H2" s="28" t="s">
        <v>23</v>
      </c>
      <c r="M2" s="28" t="s">
        <v>23</v>
      </c>
      <c r="R2" s="28" t="s">
        <v>23</v>
      </c>
      <c r="W2" s="28" t="s">
        <v>23</v>
      </c>
      <c r="AB2" s="28" t="s">
        <v>23</v>
      </c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2:39" ht="58.5">
      <c r="B3" s="41"/>
      <c r="C3" s="42"/>
      <c r="D3" s="43"/>
      <c r="E3" s="92" t="s">
        <v>42</v>
      </c>
      <c r="F3" s="78"/>
      <c r="G3" s="78"/>
      <c r="H3" s="79"/>
      <c r="J3" s="92" t="s">
        <v>43</v>
      </c>
      <c r="K3" s="78"/>
      <c r="L3" s="78"/>
      <c r="M3" s="79"/>
      <c r="O3" s="92" t="s">
        <v>44</v>
      </c>
      <c r="P3" s="78"/>
      <c r="Q3" s="78"/>
      <c r="R3" s="79"/>
      <c r="T3" s="92" t="s">
        <v>45</v>
      </c>
      <c r="U3" s="78"/>
      <c r="V3" s="78"/>
      <c r="W3" s="79"/>
      <c r="Y3" s="92" t="s">
        <v>46</v>
      </c>
      <c r="Z3" s="78"/>
      <c r="AA3" s="78"/>
      <c r="AB3" s="79"/>
      <c r="AD3" s="29"/>
      <c r="AE3" s="38"/>
      <c r="AF3" s="38"/>
      <c r="AG3" s="38"/>
      <c r="AH3" s="38"/>
      <c r="AI3" s="38"/>
      <c r="AJ3" s="38"/>
      <c r="AK3" s="38"/>
      <c r="AL3" s="38"/>
      <c r="AM3" s="38"/>
    </row>
    <row r="4" spans="2:39">
      <c r="B4" s="44"/>
      <c r="C4" s="45"/>
      <c r="D4" s="45"/>
      <c r="E4" s="46"/>
      <c r="F4" s="47" t="s">
        <v>34</v>
      </c>
      <c r="G4" s="46"/>
      <c r="H4" s="48" t="s">
        <v>35</v>
      </c>
      <c r="J4" s="46"/>
      <c r="K4" s="47" t="s">
        <v>34</v>
      </c>
      <c r="L4" s="46"/>
      <c r="M4" s="48" t="s">
        <v>35</v>
      </c>
      <c r="O4" s="46"/>
      <c r="P4" s="47" t="s">
        <v>34</v>
      </c>
      <c r="Q4" s="46"/>
      <c r="R4" s="48" t="s">
        <v>35</v>
      </c>
      <c r="T4" s="46"/>
      <c r="U4" s="47" t="s">
        <v>34</v>
      </c>
      <c r="V4" s="46"/>
      <c r="W4" s="48" t="s">
        <v>35</v>
      </c>
      <c r="Y4" s="46"/>
      <c r="Z4" s="47" t="s">
        <v>34</v>
      </c>
      <c r="AA4" s="46"/>
      <c r="AB4" s="48" t="s">
        <v>35</v>
      </c>
      <c r="AD4" s="38"/>
      <c r="AE4" s="29"/>
      <c r="AF4" s="38"/>
      <c r="AG4" s="29"/>
      <c r="AH4" s="38"/>
      <c r="AI4" s="38"/>
      <c r="AJ4" s="29"/>
      <c r="AK4" s="38"/>
      <c r="AL4" s="29"/>
      <c r="AM4" s="38"/>
    </row>
    <row r="5" spans="2:39" ht="19.5" customHeight="1">
      <c r="B5" s="102" t="s">
        <v>25</v>
      </c>
      <c r="C5" s="102" t="s">
        <v>8</v>
      </c>
      <c r="D5" s="1" t="s">
        <v>1</v>
      </c>
      <c r="E5" s="15">
        <v>1332</v>
      </c>
      <c r="F5" s="49"/>
      <c r="G5" s="42"/>
      <c r="H5" s="43"/>
      <c r="I5" s="38"/>
      <c r="J5" s="15">
        <v>1394</v>
      </c>
      <c r="K5" s="49"/>
      <c r="L5" s="42"/>
      <c r="M5" s="43"/>
      <c r="O5" s="15">
        <v>1317</v>
      </c>
      <c r="P5" s="49"/>
      <c r="Q5" s="42"/>
      <c r="R5" s="43"/>
      <c r="T5" s="15">
        <v>1246</v>
      </c>
      <c r="U5" s="49"/>
      <c r="V5" s="42"/>
      <c r="W5" s="43"/>
      <c r="Y5" s="15">
        <v>1136</v>
      </c>
      <c r="Z5" s="49"/>
      <c r="AA5" s="42"/>
      <c r="AB5" s="43"/>
      <c r="AD5" s="64"/>
      <c r="AE5" s="38"/>
      <c r="AF5" s="38"/>
      <c r="AG5" s="38"/>
      <c r="AH5" s="38"/>
      <c r="AI5" s="64"/>
      <c r="AJ5" s="38"/>
      <c r="AK5" s="38"/>
      <c r="AL5" s="38"/>
      <c r="AM5" s="38"/>
    </row>
    <row r="6" spans="2:39">
      <c r="B6" s="105"/>
      <c r="C6" s="103"/>
      <c r="D6" s="2" t="s">
        <v>0</v>
      </c>
      <c r="E6" s="16">
        <v>4106</v>
      </c>
      <c r="F6" s="50"/>
      <c r="G6" s="45"/>
      <c r="H6" s="51"/>
      <c r="I6" s="38"/>
      <c r="J6" s="16">
        <v>3736</v>
      </c>
      <c r="K6" s="50"/>
      <c r="L6" s="45"/>
      <c r="M6" s="51"/>
      <c r="O6" s="16">
        <v>3483</v>
      </c>
      <c r="P6" s="50"/>
      <c r="Q6" s="45"/>
      <c r="R6" s="51"/>
      <c r="T6" s="16">
        <v>3926</v>
      </c>
      <c r="U6" s="50"/>
      <c r="V6" s="45"/>
      <c r="W6" s="51"/>
      <c r="Y6" s="16">
        <v>3876</v>
      </c>
      <c r="Z6" s="50"/>
      <c r="AA6" s="45"/>
      <c r="AB6" s="51"/>
      <c r="AD6" s="64"/>
      <c r="AE6" s="38"/>
      <c r="AF6" s="38"/>
      <c r="AG6" s="38"/>
      <c r="AH6" s="38"/>
      <c r="AI6" s="64"/>
      <c r="AJ6" s="38"/>
      <c r="AK6" s="38"/>
      <c r="AL6" s="38"/>
      <c r="AM6" s="38"/>
    </row>
    <row r="7" spans="2:39">
      <c r="B7" s="105"/>
      <c r="C7" s="30" t="s">
        <v>9</v>
      </c>
      <c r="D7" s="3" t="s">
        <v>3</v>
      </c>
      <c r="E7" s="97"/>
      <c r="F7" s="19">
        <v>1881</v>
      </c>
      <c r="G7" s="45"/>
      <c r="H7" s="51"/>
      <c r="I7" s="38"/>
      <c r="J7" s="97"/>
      <c r="K7" s="19">
        <v>1836</v>
      </c>
      <c r="L7" s="45"/>
      <c r="M7" s="51"/>
      <c r="O7" s="97"/>
      <c r="P7" s="19">
        <v>1829</v>
      </c>
      <c r="Q7" s="45"/>
      <c r="R7" s="51"/>
      <c r="T7" s="97"/>
      <c r="U7" s="19">
        <v>2326</v>
      </c>
      <c r="V7" s="45"/>
      <c r="W7" s="51"/>
      <c r="Y7" s="97"/>
      <c r="Z7" s="19">
        <v>2198</v>
      </c>
      <c r="AA7" s="45"/>
      <c r="AB7" s="51"/>
      <c r="AD7" s="54"/>
      <c r="AE7" s="64"/>
      <c r="AF7" s="38"/>
      <c r="AG7" s="38"/>
      <c r="AH7" s="38"/>
      <c r="AI7" s="54"/>
      <c r="AJ7" s="64"/>
      <c r="AK7" s="38"/>
      <c r="AL7" s="38"/>
      <c r="AM7" s="38"/>
    </row>
    <row r="8" spans="2:39">
      <c r="B8" s="105"/>
      <c r="C8" s="104" t="s">
        <v>7</v>
      </c>
      <c r="D8" s="4" t="s">
        <v>2</v>
      </c>
      <c r="E8" s="97"/>
      <c r="F8" s="17">
        <v>1038</v>
      </c>
      <c r="G8" s="45"/>
      <c r="H8" s="51"/>
      <c r="I8" s="38"/>
      <c r="J8" s="97"/>
      <c r="K8" s="17">
        <v>1020</v>
      </c>
      <c r="L8" s="45"/>
      <c r="M8" s="51"/>
      <c r="O8" s="97"/>
      <c r="P8" s="17">
        <v>983</v>
      </c>
      <c r="Q8" s="45"/>
      <c r="R8" s="51"/>
      <c r="T8" s="97"/>
      <c r="U8" s="17">
        <v>976</v>
      </c>
      <c r="V8" s="45"/>
      <c r="W8" s="51"/>
      <c r="Y8" s="97"/>
      <c r="Z8" s="17">
        <v>991</v>
      </c>
      <c r="AA8" s="45"/>
      <c r="AB8" s="51"/>
      <c r="AD8" s="54"/>
      <c r="AE8" s="64"/>
      <c r="AF8" s="38"/>
      <c r="AG8" s="38"/>
      <c r="AH8" s="38"/>
      <c r="AI8" s="54"/>
      <c r="AJ8" s="64"/>
      <c r="AK8" s="38"/>
      <c r="AL8" s="38"/>
      <c r="AM8" s="38"/>
    </row>
    <row r="9" spans="2:39">
      <c r="B9" s="103"/>
      <c r="C9" s="106"/>
      <c r="D9" s="5" t="s">
        <v>6</v>
      </c>
      <c r="E9" s="95"/>
      <c r="F9" s="18">
        <v>2519</v>
      </c>
      <c r="G9" s="52"/>
      <c r="H9" s="53"/>
      <c r="I9" s="38"/>
      <c r="J9" s="95"/>
      <c r="K9" s="18">
        <v>2273</v>
      </c>
      <c r="L9" s="52"/>
      <c r="M9" s="53"/>
      <c r="O9" s="95"/>
      <c r="P9" s="18">
        <v>1987</v>
      </c>
      <c r="Q9" s="52"/>
      <c r="R9" s="53"/>
      <c r="T9" s="95"/>
      <c r="U9" s="18">
        <v>1870</v>
      </c>
      <c r="V9" s="52"/>
      <c r="W9" s="53"/>
      <c r="Y9" s="95"/>
      <c r="Z9" s="18">
        <v>1823</v>
      </c>
      <c r="AA9" s="52"/>
      <c r="AB9" s="53"/>
      <c r="AD9" s="54"/>
      <c r="AE9" s="64"/>
      <c r="AF9" s="38"/>
      <c r="AG9" s="38"/>
      <c r="AH9" s="38"/>
      <c r="AI9" s="54"/>
      <c r="AJ9" s="64"/>
      <c r="AK9" s="38"/>
      <c r="AL9" s="38"/>
      <c r="AM9" s="38"/>
    </row>
    <row r="10" spans="2:39">
      <c r="B10" s="54"/>
      <c r="C10" s="55"/>
      <c r="D10" s="56"/>
      <c r="E10" s="56"/>
      <c r="F10" s="57"/>
      <c r="G10" s="37"/>
      <c r="H10" s="38"/>
      <c r="I10" s="38"/>
      <c r="J10" s="56"/>
      <c r="K10" s="57"/>
      <c r="L10" s="37"/>
      <c r="M10" s="38"/>
      <c r="N10" s="38"/>
      <c r="O10" s="56"/>
      <c r="P10" s="57"/>
      <c r="Q10" s="37"/>
      <c r="R10" s="38"/>
      <c r="S10" s="38"/>
      <c r="T10" s="56"/>
      <c r="U10" s="57"/>
      <c r="V10" s="37"/>
      <c r="W10" s="38"/>
      <c r="X10" s="38"/>
      <c r="Y10" s="56"/>
      <c r="Z10" s="57"/>
      <c r="AA10" s="37"/>
      <c r="AB10" s="38"/>
      <c r="AC10" s="38"/>
      <c r="AD10" s="54"/>
      <c r="AE10" s="64"/>
      <c r="AF10" s="38"/>
      <c r="AG10" s="38"/>
      <c r="AH10" s="38"/>
      <c r="AI10" s="54"/>
      <c r="AJ10" s="64"/>
      <c r="AK10" s="38"/>
      <c r="AL10" s="38"/>
      <c r="AM10" s="38"/>
    </row>
    <row r="11" spans="2:39">
      <c r="B11" s="102" t="s">
        <v>26</v>
      </c>
      <c r="C11" s="96" t="s">
        <v>19</v>
      </c>
      <c r="D11" s="3" t="s">
        <v>10</v>
      </c>
      <c r="E11" s="58"/>
      <c r="F11" s="42"/>
      <c r="G11" s="19"/>
      <c r="H11" s="94"/>
      <c r="I11" s="54"/>
      <c r="J11" s="58"/>
      <c r="K11" s="42"/>
      <c r="L11" s="19"/>
      <c r="M11" s="94"/>
      <c r="O11" s="58"/>
      <c r="P11" s="42"/>
      <c r="Q11" s="19">
        <v>105</v>
      </c>
      <c r="R11" s="94"/>
      <c r="T11" s="58"/>
      <c r="U11" s="42"/>
      <c r="V11" s="19"/>
      <c r="W11" s="94"/>
      <c r="Y11" s="58"/>
      <c r="Z11" s="42"/>
      <c r="AA11" s="19"/>
      <c r="AB11" s="94"/>
      <c r="AD11" s="29"/>
      <c r="AE11" s="38"/>
      <c r="AF11" s="64"/>
      <c r="AG11" s="54"/>
      <c r="AH11" s="38"/>
      <c r="AI11" s="29"/>
      <c r="AJ11" s="38"/>
      <c r="AK11" s="64"/>
      <c r="AL11" s="54"/>
      <c r="AM11" s="38"/>
    </row>
    <row r="12" spans="2:39" ht="19.5" customHeight="1">
      <c r="B12" s="105"/>
      <c r="C12" s="102" t="s">
        <v>17</v>
      </c>
      <c r="D12" s="7" t="s">
        <v>16</v>
      </c>
      <c r="E12" s="59"/>
      <c r="F12" s="45"/>
      <c r="G12" s="20">
        <v>32</v>
      </c>
      <c r="H12" s="60"/>
      <c r="I12" s="38"/>
      <c r="J12" s="59"/>
      <c r="K12" s="45"/>
      <c r="L12" s="20">
        <v>30</v>
      </c>
      <c r="M12" s="60"/>
      <c r="O12" s="59"/>
      <c r="P12" s="45"/>
      <c r="Q12" s="20">
        <v>20</v>
      </c>
      <c r="R12" s="60"/>
      <c r="T12" s="59"/>
      <c r="U12" s="45"/>
      <c r="V12" s="20">
        <v>19</v>
      </c>
      <c r="W12" s="60"/>
      <c r="Y12" s="59"/>
      <c r="Z12" s="45"/>
      <c r="AA12" s="20">
        <v>18</v>
      </c>
      <c r="AB12" s="60"/>
      <c r="AD12" s="109"/>
      <c r="AE12" s="38"/>
      <c r="AF12" s="64"/>
      <c r="AG12" s="38"/>
      <c r="AH12" s="38"/>
      <c r="AI12" s="109"/>
      <c r="AJ12" s="38"/>
      <c r="AK12" s="64"/>
      <c r="AL12" s="38"/>
      <c r="AM12" s="38"/>
    </row>
    <row r="13" spans="2:39">
      <c r="B13" s="105"/>
      <c r="C13" s="105"/>
      <c r="D13" s="8" t="s">
        <v>15</v>
      </c>
      <c r="E13" s="59"/>
      <c r="F13" s="61"/>
      <c r="G13" s="21">
        <v>88</v>
      </c>
      <c r="H13" s="60"/>
      <c r="I13" s="38"/>
      <c r="J13" s="59"/>
      <c r="K13" s="61"/>
      <c r="L13" s="21">
        <v>22</v>
      </c>
      <c r="M13" s="60"/>
      <c r="O13" s="59"/>
      <c r="P13" s="61"/>
      <c r="Q13" s="21">
        <v>26</v>
      </c>
      <c r="R13" s="60"/>
      <c r="T13" s="59"/>
      <c r="U13" s="61"/>
      <c r="V13" s="21">
        <v>58</v>
      </c>
      <c r="W13" s="60"/>
      <c r="Y13" s="59"/>
      <c r="Z13" s="61"/>
      <c r="AA13" s="21">
        <v>100</v>
      </c>
      <c r="AB13" s="60"/>
      <c r="AD13" s="109"/>
      <c r="AE13" s="29"/>
      <c r="AF13" s="64"/>
      <c r="AG13" s="38"/>
      <c r="AH13" s="38"/>
      <c r="AI13" s="109"/>
      <c r="AJ13" s="29"/>
      <c r="AK13" s="64"/>
      <c r="AL13" s="38"/>
      <c r="AM13" s="38"/>
    </row>
    <row r="14" spans="2:39">
      <c r="B14" s="105"/>
      <c r="C14" s="105"/>
      <c r="D14" s="9" t="s">
        <v>14</v>
      </c>
      <c r="E14" s="59"/>
      <c r="F14" s="61"/>
      <c r="G14" s="22">
        <v>70</v>
      </c>
      <c r="H14" s="60"/>
      <c r="I14" s="38"/>
      <c r="J14" s="59"/>
      <c r="K14" s="61"/>
      <c r="L14" s="22">
        <v>54</v>
      </c>
      <c r="M14" s="60"/>
      <c r="O14" s="59"/>
      <c r="P14" s="61"/>
      <c r="Q14" s="22">
        <v>35</v>
      </c>
      <c r="R14" s="60"/>
      <c r="T14" s="59"/>
      <c r="U14" s="61"/>
      <c r="V14" s="22">
        <v>41</v>
      </c>
      <c r="W14" s="60"/>
      <c r="Y14" s="59"/>
      <c r="Z14" s="61"/>
      <c r="AA14" s="22">
        <v>38</v>
      </c>
      <c r="AB14" s="60"/>
      <c r="AD14" s="109"/>
      <c r="AE14" s="29"/>
      <c r="AF14" s="64"/>
      <c r="AG14" s="38"/>
      <c r="AH14" s="38"/>
      <c r="AI14" s="109"/>
      <c r="AJ14" s="29"/>
      <c r="AK14" s="64"/>
      <c r="AL14" s="38"/>
      <c r="AM14" s="38"/>
    </row>
    <row r="15" spans="2:39">
      <c r="B15" s="105"/>
      <c r="C15" s="105"/>
      <c r="D15" s="10" t="s">
        <v>18</v>
      </c>
      <c r="E15" s="59"/>
      <c r="F15" s="61"/>
      <c r="G15" s="23">
        <v>1710</v>
      </c>
      <c r="H15" s="60"/>
      <c r="I15" s="38"/>
      <c r="J15" s="59"/>
      <c r="K15" s="61"/>
      <c r="L15" s="23">
        <v>1679</v>
      </c>
      <c r="M15" s="60"/>
      <c r="O15" s="59"/>
      <c r="P15" s="61"/>
      <c r="Q15" s="23">
        <v>1541</v>
      </c>
      <c r="R15" s="60"/>
      <c r="T15" s="59"/>
      <c r="U15" s="61"/>
      <c r="V15" s="23">
        <v>1511</v>
      </c>
      <c r="W15" s="60"/>
      <c r="Y15" s="59"/>
      <c r="Z15" s="61"/>
      <c r="AA15" s="23">
        <v>1485</v>
      </c>
      <c r="AB15" s="60"/>
      <c r="AD15" s="109"/>
      <c r="AE15" s="29"/>
      <c r="AF15" s="64"/>
      <c r="AG15" s="38"/>
      <c r="AH15" s="38"/>
      <c r="AI15" s="109"/>
      <c r="AJ15" s="29"/>
      <c r="AK15" s="64"/>
      <c r="AL15" s="38"/>
      <c r="AM15" s="38"/>
    </row>
    <row r="16" spans="2:39">
      <c r="B16" s="105"/>
      <c r="C16" s="103"/>
      <c r="D16" s="11" t="s">
        <v>5</v>
      </c>
      <c r="E16" s="59"/>
      <c r="F16" s="45"/>
      <c r="G16" s="24">
        <v>4454</v>
      </c>
      <c r="H16" s="95"/>
      <c r="I16" s="54"/>
      <c r="J16" s="59"/>
      <c r="K16" s="45"/>
      <c r="L16" s="24">
        <v>4252</v>
      </c>
      <c r="M16" s="95"/>
      <c r="O16" s="59"/>
      <c r="P16" s="45"/>
      <c r="Q16" s="24">
        <v>4136</v>
      </c>
      <c r="R16" s="95"/>
      <c r="T16" s="59"/>
      <c r="U16" s="45"/>
      <c r="V16" s="24">
        <v>3959</v>
      </c>
      <c r="W16" s="95"/>
      <c r="Y16" s="59"/>
      <c r="Z16" s="45"/>
      <c r="AA16" s="24">
        <v>3861</v>
      </c>
      <c r="AB16" s="95"/>
      <c r="AD16" s="109"/>
      <c r="AE16" s="38"/>
      <c r="AF16" s="64"/>
      <c r="AG16" s="54"/>
      <c r="AH16" s="38"/>
      <c r="AI16" s="109"/>
      <c r="AJ16" s="38"/>
      <c r="AK16" s="64"/>
      <c r="AL16" s="54"/>
      <c r="AM16" s="38"/>
    </row>
    <row r="17" spans="2:39">
      <c r="B17" s="105"/>
      <c r="C17" s="102" t="s">
        <v>13</v>
      </c>
      <c r="D17" s="80" t="s">
        <v>36</v>
      </c>
      <c r="E17" s="59"/>
      <c r="F17" s="62"/>
      <c r="G17" s="63"/>
      <c r="H17" s="81">
        <v>151</v>
      </c>
      <c r="I17" s="64"/>
      <c r="J17" s="59"/>
      <c r="K17" s="62"/>
      <c r="L17" s="63"/>
      <c r="M17" s="81">
        <v>13</v>
      </c>
      <c r="O17" s="59"/>
      <c r="P17" s="62"/>
      <c r="Q17" s="63"/>
      <c r="R17" s="81"/>
      <c r="T17" s="59"/>
      <c r="U17" s="62"/>
      <c r="V17" s="63"/>
      <c r="W17" s="81">
        <v>90</v>
      </c>
      <c r="Y17" s="59"/>
      <c r="Z17" s="62"/>
      <c r="AA17" s="63"/>
      <c r="AB17" s="81">
        <v>139</v>
      </c>
      <c r="AD17" s="109"/>
      <c r="AE17" s="54"/>
      <c r="AF17" s="54"/>
      <c r="AG17" s="64"/>
      <c r="AH17" s="38"/>
      <c r="AI17" s="109"/>
      <c r="AJ17" s="54"/>
      <c r="AK17" s="54"/>
      <c r="AL17" s="64"/>
      <c r="AM17" s="38"/>
    </row>
    <row r="18" spans="2:39">
      <c r="B18" s="105"/>
      <c r="C18" s="105"/>
      <c r="D18" s="13" t="s">
        <v>11</v>
      </c>
      <c r="E18" s="59"/>
      <c r="F18" s="61"/>
      <c r="G18" s="65"/>
      <c r="H18" s="26">
        <v>35</v>
      </c>
      <c r="I18" s="64"/>
      <c r="J18" s="59"/>
      <c r="K18" s="61"/>
      <c r="L18" s="65"/>
      <c r="M18" s="26">
        <v>35</v>
      </c>
      <c r="O18" s="59"/>
      <c r="P18" s="61"/>
      <c r="Q18" s="65"/>
      <c r="R18" s="26">
        <v>36</v>
      </c>
      <c r="T18" s="59"/>
      <c r="U18" s="61"/>
      <c r="V18" s="65"/>
      <c r="W18" s="26">
        <v>14</v>
      </c>
      <c r="Y18" s="59"/>
      <c r="Z18" s="61"/>
      <c r="AA18" s="65"/>
      <c r="AB18" s="26">
        <v>14</v>
      </c>
      <c r="AD18" s="109"/>
      <c r="AE18" s="29"/>
      <c r="AF18" s="54"/>
      <c r="AG18" s="64"/>
      <c r="AH18" s="38"/>
      <c r="AI18" s="109"/>
      <c r="AJ18" s="29"/>
      <c r="AK18" s="54"/>
      <c r="AL18" s="64"/>
      <c r="AM18" s="38"/>
    </row>
    <row r="19" spans="2:39">
      <c r="B19" s="105"/>
      <c r="C19" s="105"/>
      <c r="D19" s="12" t="s">
        <v>4</v>
      </c>
      <c r="E19" s="59"/>
      <c r="F19" s="61"/>
      <c r="G19" s="65"/>
      <c r="H19" s="25">
        <v>6117</v>
      </c>
      <c r="I19" s="64"/>
      <c r="J19" s="59"/>
      <c r="K19" s="61"/>
      <c r="L19" s="65"/>
      <c r="M19" s="25">
        <v>5978</v>
      </c>
      <c r="O19" s="59"/>
      <c r="P19" s="61"/>
      <c r="Q19" s="65"/>
      <c r="R19" s="25">
        <v>5694</v>
      </c>
      <c r="T19" s="59"/>
      <c r="U19" s="61"/>
      <c r="V19" s="65"/>
      <c r="W19" s="25">
        <v>5400</v>
      </c>
      <c r="Y19" s="59"/>
      <c r="Z19" s="61"/>
      <c r="AA19" s="65"/>
      <c r="AB19" s="25">
        <v>5325</v>
      </c>
      <c r="AD19" s="109"/>
      <c r="AE19" s="29"/>
      <c r="AF19" s="54"/>
      <c r="AG19" s="64"/>
      <c r="AH19" s="38"/>
      <c r="AI19" s="109"/>
      <c r="AJ19" s="29"/>
      <c r="AK19" s="54"/>
      <c r="AL19" s="64"/>
      <c r="AM19" s="38"/>
    </row>
    <row r="20" spans="2:39">
      <c r="B20" s="103"/>
      <c r="C20" s="103"/>
      <c r="D20" s="14" t="s">
        <v>12</v>
      </c>
      <c r="E20" s="66"/>
      <c r="F20" s="82"/>
      <c r="G20" s="67"/>
      <c r="H20" s="27">
        <v>60</v>
      </c>
      <c r="I20" s="64"/>
      <c r="J20" s="66"/>
      <c r="K20" s="82"/>
      <c r="L20" s="67"/>
      <c r="M20" s="27">
        <v>11</v>
      </c>
      <c r="O20" s="66"/>
      <c r="P20" s="82"/>
      <c r="Q20" s="67"/>
      <c r="R20" s="27">
        <v>134</v>
      </c>
      <c r="T20" s="66"/>
      <c r="U20" s="82"/>
      <c r="V20" s="67"/>
      <c r="W20" s="27">
        <v>84</v>
      </c>
      <c r="Y20" s="66"/>
      <c r="Z20" s="82"/>
      <c r="AA20" s="67"/>
      <c r="AB20" s="27">
        <v>24</v>
      </c>
      <c r="AD20" s="109"/>
      <c r="AE20" s="54"/>
      <c r="AF20" s="54"/>
      <c r="AG20" s="64"/>
      <c r="AH20" s="38"/>
      <c r="AI20" s="109"/>
      <c r="AJ20" s="54"/>
      <c r="AK20" s="54"/>
      <c r="AL20" s="64"/>
      <c r="AM20" s="38"/>
    </row>
    <row r="21" spans="2:39">
      <c r="E21" s="68"/>
      <c r="H21" s="28" t="s">
        <v>24</v>
      </c>
      <c r="J21" s="68"/>
      <c r="M21" s="28" t="s">
        <v>24</v>
      </c>
      <c r="O21" s="68"/>
      <c r="R21" s="28" t="s">
        <v>24</v>
      </c>
      <c r="T21" s="68"/>
      <c r="W21" s="28" t="s">
        <v>24</v>
      </c>
      <c r="Y21" s="68"/>
      <c r="AB21" s="28" t="s">
        <v>24</v>
      </c>
      <c r="AD21" s="68"/>
      <c r="AE21" s="38"/>
      <c r="AF21" s="38"/>
      <c r="AG21" s="38"/>
      <c r="AH21" s="38"/>
      <c r="AI21" s="68"/>
      <c r="AJ21" s="38"/>
      <c r="AK21" s="38"/>
      <c r="AL21" s="38"/>
      <c r="AM21" s="38"/>
    </row>
    <row r="22" spans="2:39">
      <c r="B22" s="69"/>
      <c r="C22" s="39"/>
      <c r="D22" s="70"/>
      <c r="E22" s="46" t="str">
        <f>E3</f>
        <v>2016年 セーラー万年筆</v>
      </c>
      <c r="F22" s="78"/>
      <c r="G22" s="78"/>
      <c r="H22" s="79"/>
      <c r="J22" s="46" t="str">
        <f>J3</f>
        <v>2017年 セーラー万年筆</v>
      </c>
      <c r="K22" s="78"/>
      <c r="L22" s="78"/>
      <c r="M22" s="79"/>
      <c r="O22" s="46" t="str">
        <f>O3</f>
        <v>2018年 セーラー万年筆</v>
      </c>
      <c r="P22" s="78"/>
      <c r="Q22" s="78"/>
      <c r="R22" s="79"/>
      <c r="T22" s="46" t="str">
        <f>T3</f>
        <v>2019年 セーラー万年筆</v>
      </c>
      <c r="U22" s="78"/>
      <c r="V22" s="78"/>
      <c r="W22" s="79"/>
      <c r="Y22" s="46" t="str">
        <f>Y3</f>
        <v>2020年 セーラー万年筆</v>
      </c>
      <c r="Z22" s="78"/>
      <c r="AA22" s="78"/>
      <c r="AB22" s="79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2:39" ht="18.75" customHeight="1">
      <c r="B23" s="38"/>
      <c r="C23" s="39"/>
      <c r="D23" s="33" t="s">
        <v>27</v>
      </c>
      <c r="E23" s="71"/>
      <c r="F23" s="36"/>
      <c r="G23" s="72">
        <f>H19-G16</f>
        <v>1663</v>
      </c>
      <c r="H23" s="73"/>
      <c r="J23" s="71"/>
      <c r="K23" s="36"/>
      <c r="L23" s="72">
        <f>M19-L16</f>
        <v>1726</v>
      </c>
      <c r="M23" s="73"/>
      <c r="O23" s="71"/>
      <c r="P23" s="36"/>
      <c r="Q23" s="72">
        <f>R19-Q16</f>
        <v>1558</v>
      </c>
      <c r="R23" s="73"/>
      <c r="T23" s="71"/>
      <c r="U23" s="36"/>
      <c r="V23" s="72">
        <f>W19-V16</f>
        <v>1441</v>
      </c>
      <c r="W23" s="73"/>
      <c r="Y23" s="71"/>
      <c r="Z23" s="36"/>
      <c r="AA23" s="72">
        <f>AB19-AA16</f>
        <v>1464</v>
      </c>
      <c r="AB23" s="73"/>
      <c r="AD23" s="38"/>
      <c r="AE23" s="38"/>
      <c r="AF23" s="107"/>
      <c r="AG23" s="38"/>
      <c r="AH23" s="38"/>
      <c r="AI23" s="38"/>
      <c r="AJ23" s="38"/>
      <c r="AK23" s="107"/>
      <c r="AL23" s="38"/>
      <c r="AM23" s="38"/>
    </row>
    <row r="24" spans="2:39">
      <c r="B24" s="38"/>
      <c r="C24" s="39"/>
      <c r="D24" s="33" t="s">
        <v>28</v>
      </c>
      <c r="E24" s="71"/>
      <c r="F24" s="36"/>
      <c r="G24" s="72">
        <f>H19-SUM(G15:G16)</f>
        <v>-47</v>
      </c>
      <c r="H24" s="73"/>
      <c r="I24" s="31"/>
      <c r="J24" s="71"/>
      <c r="K24" s="36"/>
      <c r="L24" s="72">
        <f>M19-SUM(L15:L16)</f>
        <v>47</v>
      </c>
      <c r="M24" s="73"/>
      <c r="O24" s="71"/>
      <c r="P24" s="36"/>
      <c r="Q24" s="72">
        <f>R19-SUM(Q15:Q16)</f>
        <v>17</v>
      </c>
      <c r="R24" s="73"/>
      <c r="T24" s="71"/>
      <c r="U24" s="36"/>
      <c r="V24" s="72">
        <f>W19-SUM(V15:V16)</f>
        <v>-70</v>
      </c>
      <c r="W24" s="73"/>
      <c r="Y24" s="71"/>
      <c r="Z24" s="36"/>
      <c r="AA24" s="72">
        <f>AB19-SUM(AA15:AA16)</f>
        <v>-21</v>
      </c>
      <c r="AB24" s="73"/>
      <c r="AD24" s="38"/>
      <c r="AE24" s="38"/>
      <c r="AF24" s="107"/>
      <c r="AG24" s="38"/>
      <c r="AH24" s="38"/>
      <c r="AI24" s="38"/>
      <c r="AJ24" s="38"/>
      <c r="AK24" s="107"/>
      <c r="AL24" s="38"/>
      <c r="AM24" s="38"/>
    </row>
    <row r="25" spans="2:39">
      <c r="B25" s="38"/>
      <c r="C25" s="39"/>
      <c r="D25" s="34" t="s">
        <v>29</v>
      </c>
      <c r="E25" s="71"/>
      <c r="F25" s="36"/>
      <c r="G25" s="72">
        <f>H19+H18-SUM(G14:G16)</f>
        <v>-82</v>
      </c>
      <c r="H25" s="73"/>
      <c r="I25" s="32"/>
      <c r="J25" s="71"/>
      <c r="K25" s="36"/>
      <c r="L25" s="72">
        <f>M19+M18-SUM(L14:L16)</f>
        <v>28</v>
      </c>
      <c r="M25" s="73"/>
      <c r="O25" s="71"/>
      <c r="P25" s="36"/>
      <c r="Q25" s="72">
        <f>R19+R18-SUM(Q14:Q16)</f>
        <v>18</v>
      </c>
      <c r="R25" s="73"/>
      <c r="T25" s="71"/>
      <c r="U25" s="36"/>
      <c r="V25" s="72">
        <f>W19+W18-SUM(V14:V16)</f>
        <v>-97</v>
      </c>
      <c r="W25" s="73"/>
      <c r="Y25" s="71"/>
      <c r="Z25" s="36"/>
      <c r="AA25" s="72">
        <f>AB19+AB18-SUM(AA14:AA16)</f>
        <v>-45</v>
      </c>
      <c r="AB25" s="73"/>
      <c r="AD25" s="38"/>
      <c r="AE25" s="38"/>
      <c r="AF25" s="107"/>
      <c r="AG25" s="38"/>
      <c r="AH25" s="38"/>
      <c r="AI25" s="38"/>
      <c r="AJ25" s="38"/>
      <c r="AK25" s="107"/>
      <c r="AL25" s="38"/>
      <c r="AM25" s="38"/>
    </row>
    <row r="26" spans="2:39" ht="19.5" customHeight="1">
      <c r="B26" s="38"/>
      <c r="C26" s="40"/>
      <c r="D26" s="35" t="s">
        <v>31</v>
      </c>
      <c r="E26" s="71"/>
      <c r="F26" s="36"/>
      <c r="G26" s="72">
        <f>H19+H18+H20-SUM(G13:G16)</f>
        <v>-110</v>
      </c>
      <c r="H26" s="73"/>
      <c r="I26" s="31"/>
      <c r="J26" s="71"/>
      <c r="K26" s="36"/>
      <c r="L26" s="72">
        <f>M19+M18+M20-SUM(L13:L16)</f>
        <v>17</v>
      </c>
      <c r="M26" s="73"/>
      <c r="O26" s="71"/>
      <c r="P26" s="36"/>
      <c r="Q26" s="72">
        <f>R19+R18+R20-SUM(Q13:Q16)</f>
        <v>126</v>
      </c>
      <c r="R26" s="73"/>
      <c r="T26" s="71"/>
      <c r="U26" s="36"/>
      <c r="V26" s="72">
        <f>W19+W18+W20-SUM(V13:V16)</f>
        <v>-71</v>
      </c>
      <c r="W26" s="73"/>
      <c r="Y26" s="71"/>
      <c r="Z26" s="36"/>
      <c r="AA26" s="72">
        <f>AB19+AB18+AB20-SUM(AA13:AA16)</f>
        <v>-121</v>
      </c>
      <c r="AB26" s="73"/>
      <c r="AD26" s="38"/>
      <c r="AE26" s="38"/>
      <c r="AF26" s="107"/>
      <c r="AG26" s="38"/>
      <c r="AH26" s="38"/>
      <c r="AI26" s="38"/>
      <c r="AJ26" s="38"/>
      <c r="AK26" s="107"/>
      <c r="AL26" s="38"/>
      <c r="AM26" s="38"/>
    </row>
    <row r="27" spans="2:39" ht="19.5" customHeight="1">
      <c r="B27" s="38"/>
      <c r="C27" s="40"/>
      <c r="D27" s="6" t="s">
        <v>30</v>
      </c>
      <c r="E27" s="71"/>
      <c r="F27" s="36"/>
      <c r="G27" s="72">
        <f>H19+H18+H20-SUM(G12:G16)</f>
        <v>-142</v>
      </c>
      <c r="H27" s="73"/>
      <c r="I27" s="32"/>
      <c r="J27" s="71"/>
      <c r="K27" s="36"/>
      <c r="L27" s="72">
        <f>M19+M18+M20-SUM(L12:L16)</f>
        <v>-13</v>
      </c>
      <c r="M27" s="73"/>
      <c r="O27" s="71"/>
      <c r="P27" s="36"/>
      <c r="Q27" s="72">
        <f>R19+R18+R20-SUM(Q12:Q16)</f>
        <v>106</v>
      </c>
      <c r="R27" s="73"/>
      <c r="T27" s="71"/>
      <c r="U27" s="36"/>
      <c r="V27" s="72">
        <f>W19+W18+W20-SUM(V12:V16)</f>
        <v>-90</v>
      </c>
      <c r="W27" s="73"/>
      <c r="Y27" s="71"/>
      <c r="Z27" s="36"/>
      <c r="AA27" s="72">
        <f>AB19+AB18+AB20-SUM(AA12:AA16)</f>
        <v>-139</v>
      </c>
      <c r="AB27" s="73"/>
      <c r="AD27" s="38"/>
      <c r="AE27" s="38"/>
      <c r="AF27" s="107"/>
      <c r="AG27" s="38"/>
      <c r="AH27" s="38"/>
      <c r="AI27" s="38"/>
      <c r="AJ27" s="38"/>
      <c r="AK27" s="107"/>
      <c r="AL27" s="38"/>
      <c r="AM27" s="38"/>
    </row>
    <row r="28" spans="2:39">
      <c r="B28" s="38"/>
      <c r="C28" s="39"/>
      <c r="D28" s="33" t="s">
        <v>20</v>
      </c>
      <c r="E28" s="71"/>
      <c r="F28" s="36"/>
      <c r="G28" s="74">
        <f>G23/H$19</f>
        <v>0.27186529344449895</v>
      </c>
      <c r="H28" s="73"/>
      <c r="J28" s="71"/>
      <c r="K28" s="36"/>
      <c r="L28" s="74">
        <f>L23/M$19</f>
        <v>0.28872532619605218</v>
      </c>
      <c r="M28" s="73"/>
      <c r="O28" s="71"/>
      <c r="P28" s="36"/>
      <c r="Q28" s="74">
        <f>Q23/R$19</f>
        <v>0.27362135581313662</v>
      </c>
      <c r="R28" s="73"/>
      <c r="T28" s="71"/>
      <c r="U28" s="36"/>
      <c r="V28" s="74">
        <f>V23/W$19</f>
        <v>0.26685185185185184</v>
      </c>
      <c r="W28" s="73"/>
      <c r="Y28" s="71"/>
      <c r="Z28" s="36"/>
      <c r="AA28" s="74">
        <f>AA23/AB$19</f>
        <v>0.27492957746478874</v>
      </c>
      <c r="AB28" s="73"/>
      <c r="AD28" s="38"/>
      <c r="AE28" s="38"/>
      <c r="AF28" s="108"/>
      <c r="AG28" s="38"/>
      <c r="AH28" s="38"/>
      <c r="AI28" s="38"/>
      <c r="AJ28" s="38"/>
      <c r="AK28" s="108"/>
      <c r="AL28" s="38"/>
      <c r="AM28" s="38"/>
    </row>
    <row r="29" spans="2:39" ht="18.75" customHeight="1">
      <c r="B29" s="38"/>
      <c r="C29" s="39"/>
      <c r="D29" s="33" t="s">
        <v>21</v>
      </c>
      <c r="E29" s="71"/>
      <c r="F29" s="36"/>
      <c r="G29" s="74">
        <f>G24/H$19</f>
        <v>-7.6835049861042996E-3</v>
      </c>
      <c r="H29" s="73"/>
      <c r="J29" s="71"/>
      <c r="K29" s="36"/>
      <c r="L29" s="74">
        <f>L24/M$19</f>
        <v>7.8621612579458013E-3</v>
      </c>
      <c r="M29" s="73"/>
      <c r="O29" s="71"/>
      <c r="P29" s="36"/>
      <c r="Q29" s="74">
        <f>Q24/R$19</f>
        <v>2.9855988760098349E-3</v>
      </c>
      <c r="R29" s="73"/>
      <c r="T29" s="71"/>
      <c r="U29" s="36"/>
      <c r="V29" s="74">
        <f>V24/W$19</f>
        <v>-1.2962962962962963E-2</v>
      </c>
      <c r="W29" s="73"/>
      <c r="Y29" s="71"/>
      <c r="Z29" s="36"/>
      <c r="AA29" s="74">
        <f>AA24/AB$19</f>
        <v>-3.9436619718309857E-3</v>
      </c>
      <c r="AB29" s="73"/>
      <c r="AD29" s="38"/>
      <c r="AE29" s="38"/>
      <c r="AF29" s="108"/>
      <c r="AG29" s="38"/>
      <c r="AH29" s="38"/>
      <c r="AI29" s="38"/>
      <c r="AJ29" s="38"/>
      <c r="AK29" s="108"/>
      <c r="AL29" s="38"/>
      <c r="AM29" s="38"/>
    </row>
    <row r="30" spans="2:39" ht="18.75" customHeight="1">
      <c r="B30" s="38"/>
      <c r="C30" s="39"/>
      <c r="D30" s="34" t="s">
        <v>22</v>
      </c>
      <c r="E30" s="71"/>
      <c r="F30" s="36"/>
      <c r="G30" s="74">
        <f>G25/H$19</f>
        <v>-1.3405264018309628E-2</v>
      </c>
      <c r="H30" s="73"/>
      <c r="J30" s="71"/>
      <c r="K30" s="36"/>
      <c r="L30" s="74">
        <f>L25/M$19</f>
        <v>4.6838407494145199E-3</v>
      </c>
      <c r="M30" s="73"/>
      <c r="O30" s="71"/>
      <c r="P30" s="36"/>
      <c r="Q30" s="74">
        <f>Q25/R$19</f>
        <v>3.1612223393045311E-3</v>
      </c>
      <c r="R30" s="73"/>
      <c r="T30" s="71"/>
      <c r="U30" s="36"/>
      <c r="V30" s="74">
        <f>V25/W$19</f>
        <v>-1.7962962962962962E-2</v>
      </c>
      <c r="W30" s="73"/>
      <c r="Y30" s="71"/>
      <c r="Z30" s="36"/>
      <c r="AA30" s="74">
        <f>AA25/AB$19</f>
        <v>-8.4507042253521118E-3</v>
      </c>
      <c r="AB30" s="73"/>
      <c r="AD30" s="38"/>
      <c r="AE30" s="38"/>
      <c r="AF30" s="108"/>
      <c r="AG30" s="38"/>
      <c r="AH30" s="38"/>
      <c r="AI30" s="38"/>
      <c r="AJ30" s="38"/>
      <c r="AK30" s="108"/>
      <c r="AL30" s="38"/>
      <c r="AM30" s="38"/>
    </row>
    <row r="31" spans="2:39" ht="18.75" customHeight="1">
      <c r="B31" s="38"/>
      <c r="C31" s="40"/>
      <c r="D31" s="35" t="s">
        <v>32</v>
      </c>
      <c r="E31" s="71"/>
      <c r="F31" s="36"/>
      <c r="G31" s="74">
        <f>G26/H$19</f>
        <v>-1.7982671244073892E-2</v>
      </c>
      <c r="H31" s="73"/>
      <c r="J31" s="71"/>
      <c r="K31" s="36"/>
      <c r="L31" s="74">
        <f>L26/M$19</f>
        <v>2.8437604550016729E-3</v>
      </c>
      <c r="M31" s="73"/>
      <c r="O31" s="71"/>
      <c r="P31" s="36"/>
      <c r="Q31" s="74">
        <f>Q26/R$19</f>
        <v>2.2128556375131718E-2</v>
      </c>
      <c r="R31" s="73"/>
      <c r="T31" s="71"/>
      <c r="U31" s="36"/>
      <c r="V31" s="74">
        <f>V26/W$19</f>
        <v>-1.3148148148148148E-2</v>
      </c>
      <c r="W31" s="73"/>
      <c r="Y31" s="71"/>
      <c r="Z31" s="36"/>
      <c r="AA31" s="74">
        <f>AA26/AB$19</f>
        <v>-2.272300469483568E-2</v>
      </c>
      <c r="AB31" s="73"/>
      <c r="AD31" s="38"/>
      <c r="AE31" s="38"/>
      <c r="AF31" s="108"/>
      <c r="AG31" s="38"/>
      <c r="AH31" s="38"/>
      <c r="AI31" s="38"/>
      <c r="AJ31" s="38"/>
      <c r="AK31" s="108"/>
      <c r="AL31" s="38"/>
      <c r="AM31" s="38"/>
    </row>
    <row r="32" spans="2:39" ht="18.75" customHeight="1">
      <c r="B32" s="38"/>
      <c r="C32" s="40"/>
      <c r="D32" s="6" t="s">
        <v>33</v>
      </c>
      <c r="E32" s="75"/>
      <c r="F32" s="37"/>
      <c r="G32" s="76">
        <f>G27/H$19</f>
        <v>-2.321399378780448E-2</v>
      </c>
      <c r="H32" s="77"/>
      <c r="J32" s="75"/>
      <c r="K32" s="37"/>
      <c r="L32" s="76">
        <f>L27/M$19</f>
        <v>-2.1746403479424555E-3</v>
      </c>
      <c r="M32" s="77"/>
      <c r="O32" s="75"/>
      <c r="P32" s="37"/>
      <c r="Q32" s="76">
        <f>Q27/R$19</f>
        <v>1.8616087109237796E-2</v>
      </c>
      <c r="R32" s="77"/>
      <c r="T32" s="75"/>
      <c r="U32" s="37"/>
      <c r="V32" s="76">
        <f>V27/W$19</f>
        <v>-1.6666666666666666E-2</v>
      </c>
      <c r="W32" s="77"/>
      <c r="Y32" s="75"/>
      <c r="Z32" s="37"/>
      <c r="AA32" s="76">
        <f>AA27/AB$19</f>
        <v>-2.6103286384976526E-2</v>
      </c>
      <c r="AB32" s="77"/>
      <c r="AD32" s="38"/>
      <c r="AE32" s="38"/>
      <c r="AF32" s="108"/>
      <c r="AG32" s="38"/>
      <c r="AH32" s="38"/>
      <c r="AI32" s="38"/>
      <c r="AJ32" s="38"/>
      <c r="AK32" s="108"/>
      <c r="AL32" s="38"/>
      <c r="AM32" s="38"/>
    </row>
    <row r="33" spans="2:39">
      <c r="J33" s="28" t="s">
        <v>23</v>
      </c>
      <c r="Q33" s="28" t="s">
        <v>23</v>
      </c>
      <c r="X33" s="28" t="s">
        <v>23</v>
      </c>
      <c r="AE33" s="28" t="s">
        <v>23</v>
      </c>
      <c r="AL33" s="28" t="s">
        <v>23</v>
      </c>
    </row>
    <row r="34" spans="2:39" ht="45.75" customHeight="1">
      <c r="B34" s="69"/>
      <c r="C34" s="38"/>
      <c r="E34" s="93" t="str">
        <f>E3</f>
        <v>2016年 セーラー万年筆</v>
      </c>
      <c r="F34" s="86" t="s">
        <v>41</v>
      </c>
      <c r="G34" s="84" t="s">
        <v>38</v>
      </c>
      <c r="H34" s="84" t="s">
        <v>39</v>
      </c>
      <c r="I34" s="84" t="s">
        <v>40</v>
      </c>
      <c r="J34" s="85" t="s">
        <v>37</v>
      </c>
      <c r="L34" s="93" t="str">
        <f>J3</f>
        <v>2017年 セーラー万年筆</v>
      </c>
      <c r="M34" s="86" t="s">
        <v>41</v>
      </c>
      <c r="N34" s="84" t="s">
        <v>38</v>
      </c>
      <c r="O34" s="84" t="s">
        <v>39</v>
      </c>
      <c r="P34" s="84" t="s">
        <v>40</v>
      </c>
      <c r="Q34" s="85" t="s">
        <v>37</v>
      </c>
      <c r="S34" s="93" t="str">
        <f>O3</f>
        <v>2018年 セーラー万年筆</v>
      </c>
      <c r="T34" s="86" t="s">
        <v>41</v>
      </c>
      <c r="U34" s="84" t="s">
        <v>38</v>
      </c>
      <c r="V34" s="84" t="s">
        <v>39</v>
      </c>
      <c r="W34" s="84" t="s">
        <v>40</v>
      </c>
      <c r="X34" s="85" t="s">
        <v>37</v>
      </c>
      <c r="Z34" s="93" t="str">
        <f>T3</f>
        <v>2019年 セーラー万年筆</v>
      </c>
      <c r="AA34" s="86" t="s">
        <v>41</v>
      </c>
      <c r="AB34" s="84" t="s">
        <v>38</v>
      </c>
      <c r="AC34" s="84" t="s">
        <v>39</v>
      </c>
      <c r="AD34" s="84" t="s">
        <v>40</v>
      </c>
      <c r="AE34" s="85" t="s">
        <v>37</v>
      </c>
      <c r="AF34" s="54"/>
      <c r="AG34" s="93" t="str">
        <f>Y3</f>
        <v>2020年 セーラー万年筆</v>
      </c>
      <c r="AH34" s="86" t="s">
        <v>41</v>
      </c>
      <c r="AI34" s="84" t="s">
        <v>38</v>
      </c>
      <c r="AJ34" s="84" t="s">
        <v>39</v>
      </c>
      <c r="AK34" s="84" t="s">
        <v>40</v>
      </c>
      <c r="AL34" s="85" t="s">
        <v>37</v>
      </c>
    </row>
    <row r="35" spans="2:39">
      <c r="E35" s="83"/>
      <c r="F35" s="88">
        <v>1662</v>
      </c>
      <c r="G35" s="89">
        <v>1</v>
      </c>
      <c r="H35" s="89">
        <v>61</v>
      </c>
      <c r="I35" s="89">
        <v>-234</v>
      </c>
      <c r="J35" s="87">
        <v>1491</v>
      </c>
      <c r="K35" s="90"/>
      <c r="L35" s="91"/>
      <c r="M35" s="88">
        <v>1491</v>
      </c>
      <c r="N35" s="89">
        <v>-143</v>
      </c>
      <c r="O35" s="89">
        <v>-100</v>
      </c>
      <c r="P35" s="89">
        <v>-193</v>
      </c>
      <c r="Q35" s="87">
        <v>1052</v>
      </c>
      <c r="R35" s="90"/>
      <c r="S35" s="91"/>
      <c r="T35" s="88">
        <v>1052</v>
      </c>
      <c r="U35" s="89">
        <v>-33</v>
      </c>
      <c r="V35" s="89">
        <v>-94</v>
      </c>
      <c r="W35" s="89">
        <v>-186</v>
      </c>
      <c r="X35" s="87">
        <v>770</v>
      </c>
      <c r="Y35" s="90"/>
      <c r="Z35" s="91"/>
      <c r="AA35" s="88">
        <v>770</v>
      </c>
      <c r="AB35" s="89">
        <v>-164</v>
      </c>
      <c r="AC35" s="89">
        <v>3</v>
      </c>
      <c r="AD35" s="89">
        <v>562</v>
      </c>
      <c r="AE35" s="87">
        <v>1172</v>
      </c>
      <c r="AF35" s="90"/>
      <c r="AG35" s="91"/>
      <c r="AH35" s="88">
        <v>1172</v>
      </c>
      <c r="AI35" s="89">
        <v>112</v>
      </c>
      <c r="AJ35" s="89">
        <v>-30</v>
      </c>
      <c r="AK35" s="89">
        <v>-2</v>
      </c>
      <c r="AL35" s="87">
        <v>1253</v>
      </c>
      <c r="AM35" s="90"/>
    </row>
  </sheetData>
  <mergeCells count="6">
    <mergeCell ref="B5:B9"/>
    <mergeCell ref="C5:C6"/>
    <mergeCell ref="C8:C9"/>
    <mergeCell ref="B11:B20"/>
    <mergeCell ref="C12:C16"/>
    <mergeCell ref="C17:C2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4418-2781-43F4-9B4A-E91E52AE6FE4}">
  <dimension ref="B2:AN35"/>
  <sheetViews>
    <sheetView tabSelected="1" topLeftCell="A94" zoomScale="75" zoomScaleNormal="75" workbookViewId="0">
      <selection activeCell="D36" sqref="D36"/>
    </sheetView>
  </sheetViews>
  <sheetFormatPr defaultRowHeight="19.5"/>
  <cols>
    <col min="1" max="1" width="3.125" style="28" customWidth="1"/>
    <col min="2" max="2" width="4.75" style="28" bestFit="1" customWidth="1"/>
    <col min="3" max="3" width="7.5" style="28" bestFit="1" customWidth="1"/>
    <col min="4" max="4" width="23.25" style="28" customWidth="1"/>
    <col min="5" max="5" width="17.5" style="28" bestFit="1" customWidth="1"/>
    <col min="6" max="6" width="11.375" style="28" bestFit="1" customWidth="1"/>
    <col min="7" max="9" width="13.625" style="28" bestFit="1" customWidth="1"/>
    <col min="10" max="10" width="12.375" style="28" bestFit="1" customWidth="1"/>
    <col min="11" max="11" width="13.625" style="28" bestFit="1" customWidth="1"/>
    <col min="12" max="12" width="13" style="28" bestFit="1" customWidth="1"/>
    <col min="13" max="13" width="13.125" style="28" bestFit="1" customWidth="1"/>
    <col min="14" max="16" width="13.625" style="28" bestFit="1" customWidth="1"/>
    <col min="17" max="17" width="11.375" style="28" bestFit="1" customWidth="1"/>
    <col min="18" max="18" width="13.125" style="28" bestFit="1" customWidth="1"/>
    <col min="19" max="19" width="10.5" style="28" customWidth="1"/>
    <col min="20" max="20" width="19.75" style="28" customWidth="1"/>
    <col min="21" max="22" width="13.625" style="28" bestFit="1" customWidth="1"/>
    <col min="23" max="23" width="11.875" style="28" customWidth="1"/>
    <col min="24" max="24" width="10" style="28" bestFit="1" customWidth="1"/>
    <col min="25" max="25" width="11.375" style="28" bestFit="1" customWidth="1"/>
    <col min="26" max="26" width="13.25" style="28" customWidth="1"/>
    <col min="27" max="27" width="11.375" style="28" bestFit="1" customWidth="1"/>
    <col min="28" max="28" width="12.375" style="28" bestFit="1" customWidth="1"/>
    <col min="29" max="29" width="13.625" style="28" bestFit="1" customWidth="1"/>
    <col min="30" max="30" width="17.5" style="28" bestFit="1" customWidth="1"/>
    <col min="31" max="31" width="10" style="28" bestFit="1" customWidth="1"/>
    <col min="32" max="32" width="12" style="28" bestFit="1" customWidth="1"/>
    <col min="33" max="33" width="10.5" style="28" customWidth="1"/>
    <col min="34" max="34" width="9" style="28"/>
    <col min="35" max="35" width="10" style="28" bestFit="1" customWidth="1"/>
    <col min="36" max="36" width="10.875" style="28" bestFit="1" customWidth="1"/>
    <col min="37" max="37" width="9.625" style="28" bestFit="1" customWidth="1"/>
    <col min="38" max="16384" width="9" style="28"/>
  </cols>
  <sheetData>
    <row r="2" spans="2:40">
      <c r="H2" s="28" t="s">
        <v>23</v>
      </c>
      <c r="M2" s="28" t="s">
        <v>23</v>
      </c>
      <c r="R2" s="28" t="s">
        <v>23</v>
      </c>
      <c r="W2" s="28" t="s">
        <v>23</v>
      </c>
      <c r="AB2" s="28" t="s">
        <v>23</v>
      </c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2:40">
      <c r="B3" s="41"/>
      <c r="C3" s="42"/>
      <c r="D3" s="43"/>
      <c r="E3" s="92"/>
      <c r="F3" s="78"/>
      <c r="G3" s="78"/>
      <c r="H3" s="79"/>
      <c r="J3" s="92"/>
      <c r="K3" s="78"/>
      <c r="L3" s="78"/>
      <c r="M3" s="79"/>
      <c r="O3" s="92"/>
      <c r="P3" s="78"/>
      <c r="Q3" s="78"/>
      <c r="R3" s="79"/>
      <c r="T3" s="92"/>
      <c r="U3" s="78"/>
      <c r="V3" s="78"/>
      <c r="W3" s="79"/>
      <c r="Y3" s="92"/>
      <c r="Z3" s="78"/>
      <c r="AA3" s="78"/>
      <c r="AB3" s="79"/>
      <c r="AD3" s="29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2:40">
      <c r="B4" s="44"/>
      <c r="C4" s="45"/>
      <c r="D4" s="45"/>
      <c r="E4" s="46"/>
      <c r="F4" s="47" t="s">
        <v>34</v>
      </c>
      <c r="G4" s="46"/>
      <c r="H4" s="48" t="s">
        <v>35</v>
      </c>
      <c r="J4" s="46"/>
      <c r="K4" s="47" t="s">
        <v>34</v>
      </c>
      <c r="L4" s="46"/>
      <c r="M4" s="48" t="s">
        <v>35</v>
      </c>
      <c r="O4" s="46"/>
      <c r="P4" s="47" t="s">
        <v>34</v>
      </c>
      <c r="Q4" s="46"/>
      <c r="R4" s="48" t="s">
        <v>35</v>
      </c>
      <c r="T4" s="46"/>
      <c r="U4" s="47" t="s">
        <v>34</v>
      </c>
      <c r="V4" s="46"/>
      <c r="W4" s="48" t="s">
        <v>35</v>
      </c>
      <c r="Y4" s="46"/>
      <c r="Z4" s="47" t="s">
        <v>34</v>
      </c>
      <c r="AA4" s="46"/>
      <c r="AB4" s="48" t="s">
        <v>35</v>
      </c>
      <c r="AD4" s="38"/>
      <c r="AE4" s="29"/>
      <c r="AF4" s="38"/>
      <c r="AG4" s="29"/>
      <c r="AH4" s="38"/>
      <c r="AI4" s="38"/>
      <c r="AJ4" s="29"/>
      <c r="AK4" s="38"/>
      <c r="AL4" s="29"/>
      <c r="AM4" s="38"/>
      <c r="AN4" s="29"/>
    </row>
    <row r="5" spans="2:40" ht="19.5" customHeight="1">
      <c r="B5" s="102" t="s">
        <v>25</v>
      </c>
      <c r="C5" s="102" t="s">
        <v>8</v>
      </c>
      <c r="D5" s="1" t="s">
        <v>1</v>
      </c>
      <c r="E5" s="15"/>
      <c r="F5" s="49"/>
      <c r="G5" s="42"/>
      <c r="H5" s="43"/>
      <c r="I5" s="38"/>
      <c r="J5" s="15"/>
      <c r="K5" s="49"/>
      <c r="L5" s="42"/>
      <c r="M5" s="43"/>
      <c r="O5" s="15"/>
      <c r="P5" s="49"/>
      <c r="Q5" s="42"/>
      <c r="R5" s="43"/>
      <c r="T5" s="15"/>
      <c r="U5" s="49"/>
      <c r="V5" s="42"/>
      <c r="W5" s="43"/>
      <c r="Y5" s="15"/>
      <c r="Z5" s="49"/>
      <c r="AA5" s="42"/>
      <c r="AB5" s="43"/>
      <c r="AD5" s="64"/>
      <c r="AE5" s="38"/>
      <c r="AF5" s="38"/>
      <c r="AG5" s="38"/>
      <c r="AH5" s="38"/>
      <c r="AI5" s="64"/>
      <c r="AJ5" s="38"/>
      <c r="AK5" s="38"/>
      <c r="AL5" s="38"/>
      <c r="AM5" s="38"/>
      <c r="AN5" s="38"/>
    </row>
    <row r="6" spans="2:40">
      <c r="B6" s="105"/>
      <c r="C6" s="103"/>
      <c r="D6" s="2" t="s">
        <v>0</v>
      </c>
      <c r="E6" s="16"/>
      <c r="F6" s="50"/>
      <c r="G6" s="45"/>
      <c r="H6" s="51"/>
      <c r="I6" s="38"/>
      <c r="J6" s="16"/>
      <c r="K6" s="50"/>
      <c r="L6" s="45"/>
      <c r="M6" s="51"/>
      <c r="O6" s="16"/>
      <c r="P6" s="50"/>
      <c r="Q6" s="45"/>
      <c r="R6" s="51"/>
      <c r="T6" s="16"/>
      <c r="U6" s="50"/>
      <c r="V6" s="45"/>
      <c r="W6" s="51"/>
      <c r="Y6" s="16"/>
      <c r="Z6" s="50"/>
      <c r="AA6" s="45"/>
      <c r="AB6" s="51"/>
      <c r="AD6" s="64"/>
      <c r="AE6" s="38"/>
      <c r="AF6" s="38"/>
      <c r="AG6" s="38"/>
      <c r="AH6" s="38"/>
      <c r="AI6" s="64"/>
      <c r="AJ6" s="38"/>
      <c r="AK6" s="38"/>
      <c r="AL6" s="38"/>
      <c r="AM6" s="38"/>
      <c r="AN6" s="38"/>
    </row>
    <row r="7" spans="2:40">
      <c r="B7" s="105"/>
      <c r="C7" s="30" t="s">
        <v>9</v>
      </c>
      <c r="D7" s="3" t="s">
        <v>3</v>
      </c>
      <c r="E7" s="101"/>
      <c r="F7" s="19"/>
      <c r="G7" s="45"/>
      <c r="H7" s="51"/>
      <c r="I7" s="38"/>
      <c r="J7" s="101"/>
      <c r="K7" s="19"/>
      <c r="L7" s="45"/>
      <c r="M7" s="51"/>
      <c r="O7" s="101"/>
      <c r="P7" s="19"/>
      <c r="Q7" s="45"/>
      <c r="R7" s="51"/>
      <c r="T7" s="101"/>
      <c r="U7" s="19"/>
      <c r="V7" s="45"/>
      <c r="W7" s="51"/>
      <c r="Y7" s="101"/>
      <c r="Z7" s="19"/>
      <c r="AA7" s="45"/>
      <c r="AB7" s="51"/>
      <c r="AD7" s="54"/>
      <c r="AE7" s="64"/>
      <c r="AF7" s="38"/>
      <c r="AG7" s="38"/>
      <c r="AH7" s="38"/>
      <c r="AI7" s="54"/>
      <c r="AJ7" s="64"/>
      <c r="AK7" s="38"/>
      <c r="AL7" s="38"/>
      <c r="AM7" s="38"/>
      <c r="AN7" s="38"/>
    </row>
    <row r="8" spans="2:40">
      <c r="B8" s="105"/>
      <c r="C8" s="104" t="s">
        <v>7</v>
      </c>
      <c r="D8" s="4" t="s">
        <v>2</v>
      </c>
      <c r="E8" s="101"/>
      <c r="F8" s="17"/>
      <c r="G8" s="45"/>
      <c r="H8" s="51"/>
      <c r="I8" s="38"/>
      <c r="J8" s="101"/>
      <c r="K8" s="17"/>
      <c r="L8" s="45"/>
      <c r="M8" s="51"/>
      <c r="O8" s="101"/>
      <c r="P8" s="17"/>
      <c r="Q8" s="45"/>
      <c r="R8" s="51"/>
      <c r="T8" s="101"/>
      <c r="U8" s="17"/>
      <c r="V8" s="45"/>
      <c r="W8" s="51"/>
      <c r="Y8" s="101"/>
      <c r="Z8" s="17"/>
      <c r="AA8" s="45"/>
      <c r="AB8" s="51"/>
      <c r="AD8" s="54"/>
      <c r="AE8" s="64"/>
      <c r="AF8" s="38"/>
      <c r="AG8" s="38"/>
      <c r="AH8" s="38"/>
      <c r="AI8" s="54"/>
      <c r="AJ8" s="64"/>
      <c r="AK8" s="38"/>
      <c r="AL8" s="38"/>
      <c r="AM8" s="38"/>
      <c r="AN8" s="38"/>
    </row>
    <row r="9" spans="2:40">
      <c r="B9" s="103"/>
      <c r="C9" s="106"/>
      <c r="D9" s="5" t="s">
        <v>6</v>
      </c>
      <c r="E9" s="100"/>
      <c r="F9" s="18"/>
      <c r="G9" s="52"/>
      <c r="H9" s="53"/>
      <c r="I9" s="38"/>
      <c r="J9" s="100"/>
      <c r="K9" s="18"/>
      <c r="L9" s="52"/>
      <c r="M9" s="53"/>
      <c r="O9" s="100"/>
      <c r="P9" s="18"/>
      <c r="Q9" s="52"/>
      <c r="R9" s="53"/>
      <c r="T9" s="100"/>
      <c r="U9" s="18"/>
      <c r="V9" s="52"/>
      <c r="W9" s="53"/>
      <c r="Y9" s="100"/>
      <c r="Z9" s="18"/>
      <c r="AA9" s="52"/>
      <c r="AB9" s="53"/>
      <c r="AD9" s="54"/>
      <c r="AE9" s="64"/>
      <c r="AF9" s="38"/>
      <c r="AG9" s="38"/>
      <c r="AH9" s="38"/>
      <c r="AI9" s="54"/>
      <c r="AJ9" s="64"/>
      <c r="AK9" s="38"/>
      <c r="AL9" s="38"/>
      <c r="AM9" s="38"/>
      <c r="AN9" s="38"/>
    </row>
    <row r="10" spans="2:40">
      <c r="B10" s="54"/>
      <c r="C10" s="55"/>
      <c r="D10" s="56"/>
      <c r="E10" s="56"/>
      <c r="F10" s="57"/>
      <c r="G10" s="37"/>
      <c r="H10" s="38"/>
      <c r="I10" s="38"/>
      <c r="J10" s="56"/>
      <c r="K10" s="57"/>
      <c r="L10" s="37"/>
      <c r="M10" s="38"/>
      <c r="N10" s="38"/>
      <c r="O10" s="56"/>
      <c r="P10" s="57"/>
      <c r="Q10" s="37"/>
      <c r="R10" s="38"/>
      <c r="S10" s="38"/>
      <c r="T10" s="56"/>
      <c r="U10" s="57"/>
      <c r="V10" s="37"/>
      <c r="W10" s="38"/>
      <c r="X10" s="38"/>
      <c r="Y10" s="56"/>
      <c r="Z10" s="57"/>
      <c r="AA10" s="37"/>
      <c r="AB10" s="38"/>
      <c r="AC10" s="38"/>
      <c r="AD10" s="54"/>
      <c r="AE10" s="64"/>
      <c r="AF10" s="38"/>
      <c r="AG10" s="38"/>
      <c r="AH10" s="38"/>
      <c r="AI10" s="54"/>
      <c r="AJ10" s="64"/>
      <c r="AK10" s="38"/>
      <c r="AL10" s="38"/>
      <c r="AM10" s="38"/>
      <c r="AN10" s="38"/>
    </row>
    <row r="11" spans="2:40">
      <c r="B11" s="102" t="s">
        <v>26</v>
      </c>
      <c r="C11" s="98" t="s">
        <v>19</v>
      </c>
      <c r="D11" s="3" t="s">
        <v>10</v>
      </c>
      <c r="E11" s="58"/>
      <c r="F11" s="42"/>
      <c r="G11" s="19"/>
      <c r="H11" s="99"/>
      <c r="I11" s="54"/>
      <c r="J11" s="58"/>
      <c r="K11" s="42"/>
      <c r="L11" s="19"/>
      <c r="M11" s="99"/>
      <c r="O11" s="58"/>
      <c r="P11" s="42"/>
      <c r="Q11" s="19"/>
      <c r="R11" s="99"/>
      <c r="T11" s="58"/>
      <c r="U11" s="42"/>
      <c r="V11" s="19"/>
      <c r="W11" s="99"/>
      <c r="Y11" s="58"/>
      <c r="Z11" s="42"/>
      <c r="AA11" s="19"/>
      <c r="AB11" s="99"/>
      <c r="AD11" s="29"/>
      <c r="AE11" s="38"/>
      <c r="AF11" s="64"/>
      <c r="AG11" s="54"/>
      <c r="AH11" s="38"/>
      <c r="AI11" s="29"/>
      <c r="AJ11" s="38"/>
      <c r="AK11" s="64"/>
      <c r="AL11" s="54"/>
      <c r="AM11" s="38"/>
      <c r="AN11" s="54"/>
    </row>
    <row r="12" spans="2:40" ht="19.5" customHeight="1">
      <c r="B12" s="105"/>
      <c r="C12" s="102" t="s">
        <v>17</v>
      </c>
      <c r="D12" s="7" t="s">
        <v>16</v>
      </c>
      <c r="E12" s="59"/>
      <c r="F12" s="45"/>
      <c r="G12" s="20"/>
      <c r="H12" s="60"/>
      <c r="I12" s="38"/>
      <c r="J12" s="59"/>
      <c r="K12" s="45"/>
      <c r="L12" s="20"/>
      <c r="M12" s="60"/>
      <c r="O12" s="59"/>
      <c r="P12" s="45"/>
      <c r="Q12" s="20"/>
      <c r="R12" s="60"/>
      <c r="T12" s="59"/>
      <c r="U12" s="45"/>
      <c r="V12" s="20"/>
      <c r="W12" s="60"/>
      <c r="Y12" s="59"/>
      <c r="Z12" s="45"/>
      <c r="AA12" s="20"/>
      <c r="AB12" s="60"/>
      <c r="AD12" s="109"/>
      <c r="AE12" s="38"/>
      <c r="AF12" s="64"/>
      <c r="AG12" s="38"/>
      <c r="AH12" s="38"/>
      <c r="AI12" s="109"/>
      <c r="AJ12" s="38"/>
      <c r="AK12" s="64"/>
      <c r="AL12" s="38"/>
      <c r="AM12" s="38"/>
      <c r="AN12" s="38"/>
    </row>
    <row r="13" spans="2:40">
      <c r="B13" s="105"/>
      <c r="C13" s="105"/>
      <c r="D13" s="8" t="s">
        <v>15</v>
      </c>
      <c r="E13" s="59"/>
      <c r="F13" s="61"/>
      <c r="G13" s="21"/>
      <c r="H13" s="60"/>
      <c r="I13" s="38"/>
      <c r="J13" s="59"/>
      <c r="K13" s="61"/>
      <c r="L13" s="21"/>
      <c r="M13" s="60"/>
      <c r="O13" s="59"/>
      <c r="P13" s="61"/>
      <c r="Q13" s="21"/>
      <c r="R13" s="60"/>
      <c r="T13" s="59"/>
      <c r="U13" s="61"/>
      <c r="V13" s="21"/>
      <c r="W13" s="60"/>
      <c r="Y13" s="59"/>
      <c r="Z13" s="61"/>
      <c r="AA13" s="21"/>
      <c r="AB13" s="60"/>
      <c r="AD13" s="109"/>
      <c r="AE13" s="29"/>
      <c r="AF13" s="64"/>
      <c r="AG13" s="38"/>
      <c r="AH13" s="38"/>
      <c r="AI13" s="109"/>
      <c r="AJ13" s="29"/>
      <c r="AK13" s="64"/>
      <c r="AL13" s="38"/>
      <c r="AM13" s="38"/>
      <c r="AN13" s="38"/>
    </row>
    <row r="14" spans="2:40">
      <c r="B14" s="105"/>
      <c r="C14" s="105"/>
      <c r="D14" s="9" t="s">
        <v>14</v>
      </c>
      <c r="E14" s="59"/>
      <c r="F14" s="61"/>
      <c r="G14" s="22"/>
      <c r="H14" s="60"/>
      <c r="I14" s="38"/>
      <c r="J14" s="59"/>
      <c r="K14" s="61"/>
      <c r="L14" s="22"/>
      <c r="M14" s="60"/>
      <c r="O14" s="59"/>
      <c r="P14" s="61"/>
      <c r="Q14" s="22"/>
      <c r="R14" s="60"/>
      <c r="T14" s="59"/>
      <c r="U14" s="61"/>
      <c r="V14" s="22"/>
      <c r="W14" s="60"/>
      <c r="Y14" s="59"/>
      <c r="Z14" s="61"/>
      <c r="AA14" s="22"/>
      <c r="AB14" s="60"/>
      <c r="AD14" s="109"/>
      <c r="AE14" s="29"/>
      <c r="AF14" s="64"/>
      <c r="AG14" s="38"/>
      <c r="AH14" s="38"/>
      <c r="AI14" s="109"/>
      <c r="AJ14" s="29"/>
      <c r="AK14" s="64"/>
      <c r="AL14" s="38"/>
      <c r="AM14" s="38"/>
      <c r="AN14" s="38"/>
    </row>
    <row r="15" spans="2:40">
      <c r="B15" s="105"/>
      <c r="C15" s="105"/>
      <c r="D15" s="10" t="s">
        <v>18</v>
      </c>
      <c r="E15" s="59"/>
      <c r="F15" s="61"/>
      <c r="G15" s="23"/>
      <c r="H15" s="60"/>
      <c r="I15" s="38"/>
      <c r="J15" s="59"/>
      <c r="K15" s="61"/>
      <c r="L15" s="23"/>
      <c r="M15" s="60"/>
      <c r="O15" s="59"/>
      <c r="P15" s="61"/>
      <c r="Q15" s="23"/>
      <c r="R15" s="60"/>
      <c r="T15" s="59"/>
      <c r="U15" s="61"/>
      <c r="V15" s="23"/>
      <c r="W15" s="60"/>
      <c r="Y15" s="59"/>
      <c r="Z15" s="61"/>
      <c r="AA15" s="23"/>
      <c r="AB15" s="60"/>
      <c r="AD15" s="109"/>
      <c r="AE15" s="29"/>
      <c r="AF15" s="64"/>
      <c r="AG15" s="38"/>
      <c r="AH15" s="38"/>
      <c r="AI15" s="109"/>
      <c r="AJ15" s="29"/>
      <c r="AK15" s="64"/>
      <c r="AL15" s="38"/>
      <c r="AM15" s="38"/>
      <c r="AN15" s="38"/>
    </row>
    <row r="16" spans="2:40">
      <c r="B16" s="105"/>
      <c r="C16" s="103"/>
      <c r="D16" s="11" t="s">
        <v>5</v>
      </c>
      <c r="E16" s="59"/>
      <c r="F16" s="45"/>
      <c r="G16" s="24"/>
      <c r="H16" s="100"/>
      <c r="I16" s="54"/>
      <c r="J16" s="59"/>
      <c r="K16" s="45"/>
      <c r="L16" s="24"/>
      <c r="M16" s="100"/>
      <c r="O16" s="59"/>
      <c r="P16" s="45"/>
      <c r="Q16" s="24"/>
      <c r="R16" s="100"/>
      <c r="T16" s="59"/>
      <c r="U16" s="45"/>
      <c r="V16" s="24"/>
      <c r="W16" s="100"/>
      <c r="Y16" s="59"/>
      <c r="Z16" s="45"/>
      <c r="AA16" s="24"/>
      <c r="AB16" s="100"/>
      <c r="AD16" s="109"/>
      <c r="AE16" s="38"/>
      <c r="AF16" s="64"/>
      <c r="AG16" s="54"/>
      <c r="AH16" s="38"/>
      <c r="AI16" s="109"/>
      <c r="AJ16" s="38"/>
      <c r="AK16" s="64"/>
      <c r="AL16" s="54"/>
      <c r="AM16" s="38"/>
      <c r="AN16" s="54"/>
    </row>
    <row r="17" spans="2:40">
      <c r="B17" s="105"/>
      <c r="C17" s="102" t="s">
        <v>13</v>
      </c>
      <c r="D17" s="80" t="s">
        <v>36</v>
      </c>
      <c r="E17" s="59"/>
      <c r="F17" s="62"/>
      <c r="G17" s="63"/>
      <c r="H17" s="81"/>
      <c r="I17" s="64"/>
      <c r="J17" s="59"/>
      <c r="K17" s="62"/>
      <c r="L17" s="63"/>
      <c r="M17" s="81"/>
      <c r="O17" s="59"/>
      <c r="P17" s="62"/>
      <c r="Q17" s="63"/>
      <c r="R17" s="81"/>
      <c r="T17" s="59"/>
      <c r="U17" s="62"/>
      <c r="V17" s="63"/>
      <c r="W17" s="81"/>
      <c r="Y17" s="59"/>
      <c r="Z17" s="62"/>
      <c r="AA17" s="63"/>
      <c r="AB17" s="81"/>
      <c r="AD17" s="109"/>
      <c r="AE17" s="54"/>
      <c r="AF17" s="54"/>
      <c r="AG17" s="64"/>
      <c r="AH17" s="38"/>
      <c r="AI17" s="109"/>
      <c r="AJ17" s="54"/>
      <c r="AK17" s="54"/>
      <c r="AL17" s="64"/>
      <c r="AM17" s="38"/>
      <c r="AN17" s="64"/>
    </row>
    <row r="18" spans="2:40">
      <c r="B18" s="105"/>
      <c r="C18" s="105"/>
      <c r="D18" s="13" t="s">
        <v>11</v>
      </c>
      <c r="E18" s="59"/>
      <c r="F18" s="61"/>
      <c r="G18" s="65"/>
      <c r="H18" s="26"/>
      <c r="I18" s="64"/>
      <c r="J18" s="59"/>
      <c r="K18" s="61"/>
      <c r="L18" s="65"/>
      <c r="M18" s="26"/>
      <c r="O18" s="59"/>
      <c r="P18" s="61"/>
      <c r="Q18" s="65"/>
      <c r="R18" s="26"/>
      <c r="T18" s="59"/>
      <c r="U18" s="61"/>
      <c r="V18" s="65"/>
      <c r="W18" s="26"/>
      <c r="Y18" s="59"/>
      <c r="Z18" s="61"/>
      <c r="AA18" s="65"/>
      <c r="AB18" s="26"/>
      <c r="AD18" s="109"/>
      <c r="AE18" s="29"/>
      <c r="AF18" s="54"/>
      <c r="AG18" s="64"/>
      <c r="AH18" s="38"/>
      <c r="AI18" s="109"/>
      <c r="AJ18" s="29"/>
      <c r="AK18" s="54"/>
      <c r="AL18" s="64"/>
      <c r="AM18" s="38"/>
      <c r="AN18" s="64"/>
    </row>
    <row r="19" spans="2:40">
      <c r="B19" s="105"/>
      <c r="C19" s="105"/>
      <c r="D19" s="12" t="s">
        <v>4</v>
      </c>
      <c r="E19" s="59"/>
      <c r="F19" s="61"/>
      <c r="G19" s="65"/>
      <c r="H19" s="25"/>
      <c r="I19" s="64"/>
      <c r="J19" s="59"/>
      <c r="K19" s="61"/>
      <c r="L19" s="65"/>
      <c r="M19" s="25"/>
      <c r="O19" s="59"/>
      <c r="P19" s="61"/>
      <c r="Q19" s="65"/>
      <c r="R19" s="25"/>
      <c r="T19" s="59"/>
      <c r="U19" s="61"/>
      <c r="V19" s="65"/>
      <c r="W19" s="25"/>
      <c r="Y19" s="59"/>
      <c r="Z19" s="61"/>
      <c r="AA19" s="65"/>
      <c r="AB19" s="25"/>
      <c r="AD19" s="109"/>
      <c r="AE19" s="29"/>
      <c r="AF19" s="54"/>
      <c r="AG19" s="64"/>
      <c r="AH19" s="38"/>
      <c r="AI19" s="109"/>
      <c r="AJ19" s="29"/>
      <c r="AK19" s="54"/>
      <c r="AL19" s="64"/>
      <c r="AM19" s="38"/>
      <c r="AN19" s="64"/>
    </row>
    <row r="20" spans="2:40">
      <c r="B20" s="103"/>
      <c r="C20" s="103"/>
      <c r="D20" s="14" t="s">
        <v>12</v>
      </c>
      <c r="E20" s="66"/>
      <c r="F20" s="82"/>
      <c r="G20" s="67"/>
      <c r="H20" s="27"/>
      <c r="I20" s="64"/>
      <c r="J20" s="66"/>
      <c r="K20" s="82"/>
      <c r="L20" s="67"/>
      <c r="M20" s="27"/>
      <c r="O20" s="66"/>
      <c r="P20" s="82"/>
      <c r="Q20" s="67"/>
      <c r="R20" s="27"/>
      <c r="T20" s="66"/>
      <c r="U20" s="82"/>
      <c r="V20" s="67"/>
      <c r="W20" s="27"/>
      <c r="Y20" s="66"/>
      <c r="Z20" s="82"/>
      <c r="AA20" s="67"/>
      <c r="AB20" s="27"/>
      <c r="AD20" s="109"/>
      <c r="AE20" s="54"/>
      <c r="AF20" s="54"/>
      <c r="AG20" s="64"/>
      <c r="AH20" s="38"/>
      <c r="AI20" s="109"/>
      <c r="AJ20" s="54"/>
      <c r="AK20" s="54"/>
      <c r="AL20" s="64"/>
      <c r="AM20" s="38"/>
      <c r="AN20" s="64"/>
    </row>
    <row r="21" spans="2:40">
      <c r="E21" s="68"/>
      <c r="H21" s="28" t="s">
        <v>24</v>
      </c>
      <c r="J21" s="68"/>
      <c r="M21" s="28" t="s">
        <v>24</v>
      </c>
      <c r="O21" s="68"/>
      <c r="R21" s="28" t="s">
        <v>24</v>
      </c>
      <c r="T21" s="68"/>
      <c r="W21" s="28" t="s">
        <v>24</v>
      </c>
      <c r="Y21" s="68"/>
      <c r="AB21" s="28" t="s">
        <v>24</v>
      </c>
      <c r="AD21" s="68"/>
      <c r="AE21" s="38"/>
      <c r="AF21" s="38"/>
      <c r="AG21" s="38"/>
      <c r="AH21" s="38"/>
      <c r="AI21" s="68"/>
      <c r="AJ21" s="38"/>
      <c r="AK21" s="38"/>
      <c r="AL21" s="38"/>
      <c r="AM21" s="38"/>
      <c r="AN21" s="38"/>
    </row>
    <row r="22" spans="2:40">
      <c r="B22" s="69"/>
      <c r="C22" s="39"/>
      <c r="D22" s="70"/>
      <c r="E22" s="46">
        <f>E3</f>
        <v>0</v>
      </c>
      <c r="F22" s="78"/>
      <c r="G22" s="78"/>
      <c r="H22" s="79"/>
      <c r="J22" s="46">
        <f>J3</f>
        <v>0</v>
      </c>
      <c r="K22" s="78"/>
      <c r="L22" s="78"/>
      <c r="M22" s="79"/>
      <c r="O22" s="46">
        <f>O3</f>
        <v>0</v>
      </c>
      <c r="P22" s="78"/>
      <c r="Q22" s="78"/>
      <c r="R22" s="79"/>
      <c r="T22" s="46">
        <f>T3</f>
        <v>0</v>
      </c>
      <c r="U22" s="78"/>
      <c r="V22" s="78"/>
      <c r="W22" s="79"/>
      <c r="Y22" s="46">
        <f>Y3</f>
        <v>0</v>
      </c>
      <c r="Z22" s="78"/>
      <c r="AA22" s="78"/>
      <c r="AB22" s="79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</row>
    <row r="23" spans="2:40" ht="18.75" customHeight="1">
      <c r="B23" s="38"/>
      <c r="C23" s="39"/>
      <c r="D23" s="33" t="s">
        <v>27</v>
      </c>
      <c r="E23" s="71"/>
      <c r="F23" s="36"/>
      <c r="G23" s="72">
        <f>H19-G16</f>
        <v>0</v>
      </c>
      <c r="H23" s="73"/>
      <c r="J23" s="71"/>
      <c r="K23" s="36"/>
      <c r="L23" s="72">
        <f>M19-L16</f>
        <v>0</v>
      </c>
      <c r="M23" s="73"/>
      <c r="O23" s="71"/>
      <c r="P23" s="36"/>
      <c r="Q23" s="72">
        <f>R19-Q16</f>
        <v>0</v>
      </c>
      <c r="R23" s="73"/>
      <c r="T23" s="71"/>
      <c r="U23" s="36"/>
      <c r="V23" s="72">
        <f>W19-V16</f>
        <v>0</v>
      </c>
      <c r="W23" s="73"/>
      <c r="Y23" s="71"/>
      <c r="Z23" s="36"/>
      <c r="AA23" s="72">
        <f>AB19-AA16</f>
        <v>0</v>
      </c>
      <c r="AB23" s="73"/>
      <c r="AD23" s="38"/>
      <c r="AE23" s="38"/>
      <c r="AF23" s="107"/>
      <c r="AG23" s="38"/>
      <c r="AH23" s="38"/>
      <c r="AI23" s="38"/>
      <c r="AJ23" s="38"/>
      <c r="AK23" s="107"/>
      <c r="AL23" s="38"/>
      <c r="AM23" s="38"/>
      <c r="AN23" s="38"/>
    </row>
    <row r="24" spans="2:40">
      <c r="B24" s="38"/>
      <c r="C24" s="39"/>
      <c r="D24" s="33" t="s">
        <v>28</v>
      </c>
      <c r="E24" s="71"/>
      <c r="F24" s="36"/>
      <c r="G24" s="72">
        <f>H19-SUM(G15:G16)</f>
        <v>0</v>
      </c>
      <c r="H24" s="73"/>
      <c r="I24" s="31"/>
      <c r="J24" s="71"/>
      <c r="K24" s="36"/>
      <c r="L24" s="72">
        <f>M19-SUM(L15:L16)</f>
        <v>0</v>
      </c>
      <c r="M24" s="73"/>
      <c r="O24" s="71"/>
      <c r="P24" s="36"/>
      <c r="Q24" s="72">
        <f>R19-SUM(Q15:Q16)</f>
        <v>0</v>
      </c>
      <c r="R24" s="73"/>
      <c r="T24" s="71"/>
      <c r="U24" s="36"/>
      <c r="V24" s="72">
        <f>W19-SUM(V15:V16)</f>
        <v>0</v>
      </c>
      <c r="W24" s="73"/>
      <c r="Y24" s="71"/>
      <c r="Z24" s="36"/>
      <c r="AA24" s="72">
        <f>AB19-SUM(AA15:AA16)</f>
        <v>0</v>
      </c>
      <c r="AB24" s="73"/>
      <c r="AD24" s="38"/>
      <c r="AE24" s="38"/>
      <c r="AF24" s="107"/>
      <c r="AG24" s="38"/>
      <c r="AH24" s="38"/>
      <c r="AI24" s="38"/>
      <c r="AJ24" s="38"/>
      <c r="AK24" s="107"/>
      <c r="AL24" s="38"/>
      <c r="AM24" s="38"/>
      <c r="AN24" s="38"/>
    </row>
    <row r="25" spans="2:40">
      <c r="B25" s="38"/>
      <c r="C25" s="39"/>
      <c r="D25" s="34" t="s">
        <v>29</v>
      </c>
      <c r="E25" s="71"/>
      <c r="F25" s="36"/>
      <c r="G25" s="72">
        <f>H19+H18-SUM(G14:G16)</f>
        <v>0</v>
      </c>
      <c r="H25" s="73"/>
      <c r="I25" s="32"/>
      <c r="J25" s="71"/>
      <c r="K25" s="36"/>
      <c r="L25" s="72">
        <f>M19+M18-SUM(L14:L16)</f>
        <v>0</v>
      </c>
      <c r="M25" s="73"/>
      <c r="O25" s="71"/>
      <c r="P25" s="36"/>
      <c r="Q25" s="72">
        <f>R19+R18-SUM(Q14:Q16)</f>
        <v>0</v>
      </c>
      <c r="R25" s="73"/>
      <c r="T25" s="71"/>
      <c r="U25" s="36"/>
      <c r="V25" s="72">
        <f>W19+W18-SUM(V14:V16)</f>
        <v>0</v>
      </c>
      <c r="W25" s="73"/>
      <c r="Y25" s="71"/>
      <c r="Z25" s="36"/>
      <c r="AA25" s="72">
        <f>AB19+AB18-SUM(AA14:AA16)</f>
        <v>0</v>
      </c>
      <c r="AB25" s="73"/>
      <c r="AD25" s="38"/>
      <c r="AE25" s="38"/>
      <c r="AF25" s="107"/>
      <c r="AG25" s="38"/>
      <c r="AH25" s="38"/>
      <c r="AI25" s="38"/>
      <c r="AJ25" s="38"/>
      <c r="AK25" s="107"/>
      <c r="AL25" s="38"/>
      <c r="AM25" s="38"/>
      <c r="AN25" s="38"/>
    </row>
    <row r="26" spans="2:40" ht="19.5" customHeight="1">
      <c r="B26" s="38"/>
      <c r="C26" s="40"/>
      <c r="D26" s="35" t="s">
        <v>31</v>
      </c>
      <c r="E26" s="71"/>
      <c r="F26" s="36"/>
      <c r="G26" s="72">
        <f>H19+H18+H20-SUM(G13:G16)</f>
        <v>0</v>
      </c>
      <c r="H26" s="73"/>
      <c r="I26" s="31"/>
      <c r="J26" s="71"/>
      <c r="K26" s="36"/>
      <c r="L26" s="72">
        <f>M19+M18+M20-SUM(L13:L16)</f>
        <v>0</v>
      </c>
      <c r="M26" s="73"/>
      <c r="O26" s="71"/>
      <c r="P26" s="36"/>
      <c r="Q26" s="72">
        <f>R19+R18+R20-SUM(Q13:Q16)</f>
        <v>0</v>
      </c>
      <c r="R26" s="73"/>
      <c r="T26" s="71"/>
      <c r="U26" s="36"/>
      <c r="V26" s="72">
        <f>W19+W18+W20-SUM(V13:V16)</f>
        <v>0</v>
      </c>
      <c r="W26" s="73"/>
      <c r="Y26" s="71"/>
      <c r="Z26" s="36"/>
      <c r="AA26" s="72">
        <f>AB19+AB18+AB20-SUM(AA13:AA16)</f>
        <v>0</v>
      </c>
      <c r="AB26" s="73"/>
      <c r="AD26" s="38"/>
      <c r="AE26" s="38"/>
      <c r="AF26" s="107"/>
      <c r="AG26" s="38"/>
      <c r="AH26" s="38"/>
      <c r="AI26" s="38"/>
      <c r="AJ26" s="38"/>
      <c r="AK26" s="107"/>
      <c r="AL26" s="38"/>
      <c r="AM26" s="38"/>
      <c r="AN26" s="38"/>
    </row>
    <row r="27" spans="2:40" ht="19.5" customHeight="1">
      <c r="B27" s="38"/>
      <c r="C27" s="40"/>
      <c r="D27" s="6" t="s">
        <v>30</v>
      </c>
      <c r="E27" s="71"/>
      <c r="F27" s="36"/>
      <c r="G27" s="72">
        <f>H19+H18+H20-SUM(G12:G16)</f>
        <v>0</v>
      </c>
      <c r="H27" s="73"/>
      <c r="I27" s="32"/>
      <c r="J27" s="71"/>
      <c r="K27" s="36"/>
      <c r="L27" s="72">
        <f>M19+M18+M20-SUM(L12:L16)</f>
        <v>0</v>
      </c>
      <c r="M27" s="73"/>
      <c r="O27" s="71"/>
      <c r="P27" s="36"/>
      <c r="Q27" s="72">
        <f>R19+R18+R20-SUM(Q12:Q16)</f>
        <v>0</v>
      </c>
      <c r="R27" s="73"/>
      <c r="T27" s="71"/>
      <c r="U27" s="36"/>
      <c r="V27" s="72">
        <f>W19+W18+W20-SUM(V12:V16)</f>
        <v>0</v>
      </c>
      <c r="W27" s="73"/>
      <c r="Y27" s="71"/>
      <c r="Z27" s="36"/>
      <c r="AA27" s="72">
        <f>AB19+AB18+AB20-SUM(AA12:AA16)</f>
        <v>0</v>
      </c>
      <c r="AB27" s="73"/>
      <c r="AD27" s="38"/>
      <c r="AE27" s="38"/>
      <c r="AF27" s="107"/>
      <c r="AG27" s="38"/>
      <c r="AH27" s="38"/>
      <c r="AI27" s="38"/>
      <c r="AJ27" s="38"/>
      <c r="AK27" s="107"/>
      <c r="AL27" s="38"/>
      <c r="AM27" s="38"/>
      <c r="AN27" s="38"/>
    </row>
    <row r="28" spans="2:40">
      <c r="B28" s="38"/>
      <c r="C28" s="39"/>
      <c r="D28" s="33" t="s">
        <v>20</v>
      </c>
      <c r="E28" s="71"/>
      <c r="F28" s="36"/>
      <c r="G28" s="74" t="e">
        <f>G23/H$19</f>
        <v>#DIV/0!</v>
      </c>
      <c r="H28" s="73"/>
      <c r="J28" s="71"/>
      <c r="K28" s="36"/>
      <c r="L28" s="74" t="e">
        <f>L23/M$19</f>
        <v>#DIV/0!</v>
      </c>
      <c r="M28" s="73"/>
      <c r="O28" s="71"/>
      <c r="P28" s="36"/>
      <c r="Q28" s="74" t="e">
        <f>Q23/R$19</f>
        <v>#DIV/0!</v>
      </c>
      <c r="R28" s="73"/>
      <c r="T28" s="71"/>
      <c r="U28" s="36"/>
      <c r="V28" s="74" t="e">
        <f>V23/W$19</f>
        <v>#DIV/0!</v>
      </c>
      <c r="W28" s="73"/>
      <c r="Y28" s="71"/>
      <c r="Z28" s="36"/>
      <c r="AA28" s="74" t="e">
        <f>AA23/AB$19</f>
        <v>#DIV/0!</v>
      </c>
      <c r="AB28" s="73"/>
      <c r="AD28" s="38"/>
      <c r="AE28" s="38"/>
      <c r="AF28" s="108"/>
      <c r="AG28" s="38"/>
      <c r="AH28" s="38"/>
      <c r="AI28" s="38"/>
      <c r="AJ28" s="38"/>
      <c r="AK28" s="108"/>
      <c r="AL28" s="38"/>
      <c r="AM28" s="38"/>
      <c r="AN28" s="38"/>
    </row>
    <row r="29" spans="2:40" ht="18.75" customHeight="1">
      <c r="B29" s="38"/>
      <c r="C29" s="39"/>
      <c r="D29" s="33" t="s">
        <v>21</v>
      </c>
      <c r="E29" s="71"/>
      <c r="F29" s="36"/>
      <c r="G29" s="74" t="e">
        <f>G24/H$19</f>
        <v>#DIV/0!</v>
      </c>
      <c r="H29" s="73"/>
      <c r="J29" s="71"/>
      <c r="K29" s="36"/>
      <c r="L29" s="74" t="e">
        <f>L24/M$19</f>
        <v>#DIV/0!</v>
      </c>
      <c r="M29" s="73"/>
      <c r="O29" s="71"/>
      <c r="P29" s="36"/>
      <c r="Q29" s="74" t="e">
        <f>Q24/R$19</f>
        <v>#DIV/0!</v>
      </c>
      <c r="R29" s="73"/>
      <c r="T29" s="71"/>
      <c r="U29" s="36"/>
      <c r="V29" s="74" t="e">
        <f>V24/W$19</f>
        <v>#DIV/0!</v>
      </c>
      <c r="W29" s="73"/>
      <c r="Y29" s="71"/>
      <c r="Z29" s="36"/>
      <c r="AA29" s="74" t="e">
        <f>AA24/AB$19</f>
        <v>#DIV/0!</v>
      </c>
      <c r="AB29" s="73"/>
      <c r="AD29" s="38"/>
      <c r="AE29" s="38"/>
      <c r="AF29" s="108"/>
      <c r="AG29" s="38"/>
      <c r="AH29" s="38"/>
      <c r="AI29" s="38"/>
      <c r="AJ29" s="38"/>
      <c r="AK29" s="108"/>
      <c r="AL29" s="38"/>
      <c r="AM29" s="38"/>
      <c r="AN29" s="38"/>
    </row>
    <row r="30" spans="2:40" ht="18.75" customHeight="1">
      <c r="B30" s="38"/>
      <c r="C30" s="39"/>
      <c r="D30" s="34" t="s">
        <v>22</v>
      </c>
      <c r="E30" s="71"/>
      <c r="F30" s="36"/>
      <c r="G30" s="74" t="e">
        <f>G25/H$19</f>
        <v>#DIV/0!</v>
      </c>
      <c r="H30" s="73"/>
      <c r="J30" s="71"/>
      <c r="K30" s="36"/>
      <c r="L30" s="74" t="e">
        <f>L25/M$19</f>
        <v>#DIV/0!</v>
      </c>
      <c r="M30" s="73"/>
      <c r="O30" s="71"/>
      <c r="P30" s="36"/>
      <c r="Q30" s="74" t="e">
        <f>Q25/R$19</f>
        <v>#DIV/0!</v>
      </c>
      <c r="R30" s="73"/>
      <c r="T30" s="71"/>
      <c r="U30" s="36"/>
      <c r="V30" s="74" t="e">
        <f>V25/W$19</f>
        <v>#DIV/0!</v>
      </c>
      <c r="W30" s="73"/>
      <c r="Y30" s="71"/>
      <c r="Z30" s="36"/>
      <c r="AA30" s="74" t="e">
        <f>AA25/AB$19</f>
        <v>#DIV/0!</v>
      </c>
      <c r="AB30" s="73"/>
      <c r="AD30" s="38"/>
      <c r="AE30" s="38"/>
      <c r="AF30" s="108"/>
      <c r="AG30" s="38"/>
      <c r="AH30" s="38"/>
      <c r="AI30" s="38"/>
      <c r="AJ30" s="38"/>
      <c r="AK30" s="108"/>
      <c r="AL30" s="38"/>
      <c r="AM30" s="38"/>
      <c r="AN30" s="38"/>
    </row>
    <row r="31" spans="2:40" ht="18.75" customHeight="1">
      <c r="B31" s="38"/>
      <c r="C31" s="40"/>
      <c r="D31" s="35" t="s">
        <v>32</v>
      </c>
      <c r="E31" s="71"/>
      <c r="F31" s="36"/>
      <c r="G31" s="74" t="e">
        <f>G26/H$19</f>
        <v>#DIV/0!</v>
      </c>
      <c r="H31" s="73"/>
      <c r="J31" s="71"/>
      <c r="K31" s="36"/>
      <c r="L31" s="74" t="e">
        <f>L26/M$19</f>
        <v>#DIV/0!</v>
      </c>
      <c r="M31" s="73"/>
      <c r="O31" s="71"/>
      <c r="P31" s="36"/>
      <c r="Q31" s="74" t="e">
        <f>Q26/R$19</f>
        <v>#DIV/0!</v>
      </c>
      <c r="R31" s="73"/>
      <c r="T31" s="71"/>
      <c r="U31" s="36"/>
      <c r="V31" s="74" t="e">
        <f>V26/W$19</f>
        <v>#DIV/0!</v>
      </c>
      <c r="W31" s="73"/>
      <c r="Y31" s="71"/>
      <c r="Z31" s="36"/>
      <c r="AA31" s="74" t="e">
        <f>AA26/AB$19</f>
        <v>#DIV/0!</v>
      </c>
      <c r="AB31" s="73"/>
      <c r="AD31" s="38"/>
      <c r="AE31" s="38"/>
      <c r="AF31" s="108"/>
      <c r="AG31" s="38"/>
      <c r="AH31" s="38"/>
      <c r="AI31" s="38"/>
      <c r="AJ31" s="38"/>
      <c r="AK31" s="108"/>
      <c r="AL31" s="38"/>
      <c r="AM31" s="38"/>
      <c r="AN31" s="38"/>
    </row>
    <row r="32" spans="2:40" ht="18.75" customHeight="1">
      <c r="B32" s="38"/>
      <c r="C32" s="40"/>
      <c r="D32" s="6" t="s">
        <v>33</v>
      </c>
      <c r="E32" s="75"/>
      <c r="F32" s="37"/>
      <c r="G32" s="76" t="e">
        <f>G27/H$19</f>
        <v>#DIV/0!</v>
      </c>
      <c r="H32" s="77"/>
      <c r="J32" s="75"/>
      <c r="K32" s="37"/>
      <c r="L32" s="76" t="e">
        <f>L27/M$19</f>
        <v>#DIV/0!</v>
      </c>
      <c r="M32" s="77"/>
      <c r="O32" s="75"/>
      <c r="P32" s="37"/>
      <c r="Q32" s="76" t="e">
        <f>Q27/R$19</f>
        <v>#DIV/0!</v>
      </c>
      <c r="R32" s="77"/>
      <c r="T32" s="75"/>
      <c r="U32" s="37"/>
      <c r="V32" s="76" t="e">
        <f>V27/W$19</f>
        <v>#DIV/0!</v>
      </c>
      <c r="W32" s="77"/>
      <c r="Y32" s="75"/>
      <c r="Z32" s="37"/>
      <c r="AA32" s="76" t="e">
        <f>AA27/AB$19</f>
        <v>#DIV/0!</v>
      </c>
      <c r="AB32" s="77"/>
      <c r="AD32" s="38"/>
      <c r="AE32" s="38"/>
      <c r="AF32" s="108"/>
      <c r="AG32" s="38"/>
      <c r="AH32" s="38"/>
      <c r="AI32" s="38"/>
      <c r="AJ32" s="38"/>
      <c r="AK32" s="108"/>
      <c r="AL32" s="38"/>
      <c r="AM32" s="38"/>
      <c r="AN32" s="38"/>
    </row>
    <row r="33" spans="2:39">
      <c r="J33" s="28" t="s">
        <v>23</v>
      </c>
      <c r="Q33" s="28" t="s">
        <v>23</v>
      </c>
      <c r="X33" s="28" t="s">
        <v>23</v>
      </c>
      <c r="AE33" s="28" t="s">
        <v>23</v>
      </c>
      <c r="AL33" s="28" t="s">
        <v>23</v>
      </c>
    </row>
    <row r="34" spans="2:39" ht="45.75" customHeight="1">
      <c r="B34" s="69"/>
      <c r="C34" s="38"/>
      <c r="E34" s="93">
        <f>E3</f>
        <v>0</v>
      </c>
      <c r="F34" s="86" t="s">
        <v>41</v>
      </c>
      <c r="G34" s="84" t="s">
        <v>38</v>
      </c>
      <c r="H34" s="84" t="s">
        <v>39</v>
      </c>
      <c r="I34" s="84" t="s">
        <v>40</v>
      </c>
      <c r="J34" s="85" t="s">
        <v>37</v>
      </c>
      <c r="L34" s="93">
        <f>J3</f>
        <v>0</v>
      </c>
      <c r="M34" s="86" t="s">
        <v>41</v>
      </c>
      <c r="N34" s="84" t="s">
        <v>38</v>
      </c>
      <c r="O34" s="84" t="s">
        <v>39</v>
      </c>
      <c r="P34" s="84" t="s">
        <v>40</v>
      </c>
      <c r="Q34" s="85" t="s">
        <v>37</v>
      </c>
      <c r="S34" s="93">
        <f>O3</f>
        <v>0</v>
      </c>
      <c r="T34" s="86" t="s">
        <v>41</v>
      </c>
      <c r="U34" s="84" t="s">
        <v>38</v>
      </c>
      <c r="V34" s="84" t="s">
        <v>39</v>
      </c>
      <c r="W34" s="84" t="s">
        <v>40</v>
      </c>
      <c r="X34" s="85" t="s">
        <v>37</v>
      </c>
      <c r="Z34" s="93">
        <f>T3</f>
        <v>0</v>
      </c>
      <c r="AA34" s="86" t="s">
        <v>41</v>
      </c>
      <c r="AB34" s="84" t="s">
        <v>38</v>
      </c>
      <c r="AC34" s="84" t="s">
        <v>39</v>
      </c>
      <c r="AD34" s="84" t="s">
        <v>40</v>
      </c>
      <c r="AE34" s="85" t="s">
        <v>37</v>
      </c>
      <c r="AF34" s="54"/>
      <c r="AG34" s="93">
        <f>Y3</f>
        <v>0</v>
      </c>
      <c r="AH34" s="86" t="s">
        <v>41</v>
      </c>
      <c r="AI34" s="84" t="s">
        <v>38</v>
      </c>
      <c r="AJ34" s="84" t="s">
        <v>39</v>
      </c>
      <c r="AK34" s="84" t="s">
        <v>40</v>
      </c>
      <c r="AL34" s="85" t="s">
        <v>37</v>
      </c>
    </row>
    <row r="35" spans="2:39">
      <c r="E35" s="83"/>
      <c r="F35" s="88"/>
      <c r="G35" s="89"/>
      <c r="H35" s="89"/>
      <c r="I35" s="89"/>
      <c r="J35" s="87"/>
      <c r="K35" s="90"/>
      <c r="L35" s="91"/>
      <c r="M35" s="88"/>
      <c r="N35" s="89"/>
      <c r="O35" s="89"/>
      <c r="P35" s="89"/>
      <c r="Q35" s="87"/>
      <c r="R35" s="90"/>
      <c r="S35" s="91"/>
      <c r="T35" s="88"/>
      <c r="U35" s="89"/>
      <c r="V35" s="89"/>
      <c r="W35" s="89"/>
      <c r="X35" s="87"/>
      <c r="Y35" s="90"/>
      <c r="Z35" s="91"/>
      <c r="AA35" s="88"/>
      <c r="AB35" s="89"/>
      <c r="AC35" s="89"/>
      <c r="AD35" s="89"/>
      <c r="AE35" s="87"/>
      <c r="AF35" s="90"/>
      <c r="AG35" s="91"/>
      <c r="AH35" s="88"/>
      <c r="AI35" s="89"/>
      <c r="AJ35" s="89"/>
      <c r="AK35" s="89"/>
      <c r="AL35" s="87"/>
      <c r="AM35" s="90"/>
    </row>
  </sheetData>
  <mergeCells count="6">
    <mergeCell ref="B5:B9"/>
    <mergeCell ref="C5:C6"/>
    <mergeCell ref="C8:C9"/>
    <mergeCell ref="B11:B20"/>
    <mergeCell ref="C12:C16"/>
    <mergeCell ref="C17:C2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山田洋照</dc:creator>
  <cp:lastModifiedBy>山田洋照</cp:lastModifiedBy>
  <dcterms:created xsi:type="dcterms:W3CDTF">2020-12-13T06:32:14Z</dcterms:created>
  <dcterms:modified xsi:type="dcterms:W3CDTF">2021-03-21T10:23:47Z</dcterms:modified>
</cp:coreProperties>
</file>