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nda\Desktop\ブログで使う素材\"/>
    </mc:Choice>
  </mc:AlternateContent>
  <xr:revisionPtr revIDLastSave="0" documentId="13_ncr:1_{82BAC140-F43C-48F8-A638-A263835BB5A2}" xr6:coauthVersionLast="47" xr6:coauthVersionMax="47" xr10:uidLastSave="{00000000-0000-0000-0000-000000000000}"/>
  <bookViews>
    <workbookView xWindow="-120" yWindow="-120" windowWidth="29040" windowHeight="15840" activeTab="2" xr2:uid="{57341768-C0BF-42D5-9640-609CCF323C69}"/>
  </bookViews>
  <sheets>
    <sheet name="入力シート" sheetId="52" r:id="rId1"/>
    <sheet name="BSとPLの比較" sheetId="53" r:id="rId2"/>
    <sheet name="利益の比較" sheetId="56" r:id="rId3"/>
    <sheet name="キャッシュフローの比較" sheetId="54" r:id="rId4"/>
  </sheets>
  <definedNames>
    <definedName name="_xlchart.v1.0" hidden="1">入力シート!$E$22:$AL$22</definedName>
    <definedName name="_xlchart.v1.1" hidden="1">入力シート!$E$23:$AL$23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22" i="52" l="1"/>
  <c r="Z22" i="52"/>
  <c r="S22" i="52"/>
  <c r="L22" i="52"/>
  <c r="E22" i="52"/>
  <c r="AB46" i="52"/>
  <c r="AB45" i="52"/>
  <c r="AA43" i="52"/>
  <c r="Z41" i="52"/>
  <c r="Y39" i="52"/>
  <c r="W46" i="52"/>
  <c r="W45" i="52"/>
  <c r="V43" i="52"/>
  <c r="U41" i="52"/>
  <c r="T39" i="52"/>
  <c r="R46" i="52"/>
  <c r="R45" i="52"/>
  <c r="Q43" i="52"/>
  <c r="P41" i="52"/>
  <c r="O39" i="52"/>
  <c r="M46" i="52"/>
  <c r="M45" i="52"/>
  <c r="L43" i="52"/>
  <c r="K41" i="52"/>
  <c r="J39" i="52"/>
  <c r="H45" i="52"/>
  <c r="G43" i="52"/>
  <c r="H46" i="52"/>
  <c r="G30" i="52"/>
  <c r="H44" i="52" s="1"/>
  <c r="F41" i="52"/>
  <c r="E39" i="52"/>
  <c r="G28" i="52"/>
  <c r="G42" i="52" s="1"/>
  <c r="Y36" i="52"/>
  <c r="T36" i="52"/>
  <c r="O36" i="52"/>
  <c r="J36" i="52"/>
  <c r="E36" i="52"/>
  <c r="G27" i="52"/>
  <c r="G32" i="52" s="1"/>
  <c r="I47" i="52" s="1"/>
  <c r="G26" i="52"/>
  <c r="E38" i="52" s="1"/>
  <c r="AA30" i="52"/>
  <c r="AA35" i="52" s="1"/>
  <c r="V30" i="52"/>
  <c r="V35" i="52" s="1"/>
  <c r="Q30" i="52"/>
  <c r="Q35" i="52" s="1"/>
  <c r="L30" i="52"/>
  <c r="L35" i="52" s="1"/>
  <c r="AA29" i="52"/>
  <c r="AA34" i="52" s="1"/>
  <c r="V29" i="52"/>
  <c r="V34" i="52" s="1"/>
  <c r="Q29" i="52"/>
  <c r="Q34" i="52" s="1"/>
  <c r="L29" i="52"/>
  <c r="L34" i="52" s="1"/>
  <c r="G29" i="52"/>
  <c r="G34" i="52" s="1"/>
  <c r="AA28" i="52"/>
  <c r="AA33" i="52" s="1"/>
  <c r="V28" i="52"/>
  <c r="V33" i="52" s="1"/>
  <c r="Q28" i="52"/>
  <c r="Q33" i="52" s="1"/>
  <c r="L28" i="52"/>
  <c r="L33" i="52" s="1"/>
  <c r="AA27" i="52"/>
  <c r="AA32" i="52" s="1"/>
  <c r="AC47" i="52" s="1"/>
  <c r="V27" i="52"/>
  <c r="V32" i="52" s="1"/>
  <c r="X47" i="52" s="1"/>
  <c r="Q27" i="52"/>
  <c r="Q32" i="52" s="1"/>
  <c r="S47" i="52" s="1"/>
  <c r="L27" i="52"/>
  <c r="L32" i="52" s="1"/>
  <c r="N47" i="52" s="1"/>
  <c r="AA26" i="52"/>
  <c r="AA31" i="52" s="1"/>
  <c r="V26" i="52"/>
  <c r="V31" i="52" s="1"/>
  <c r="Q26" i="52"/>
  <c r="Q31" i="52" s="1"/>
  <c r="L26" i="52"/>
  <c r="L31" i="52" s="1"/>
  <c r="Y25" i="52"/>
  <c r="T25" i="52"/>
  <c r="O25" i="52"/>
  <c r="J25" i="52"/>
  <c r="E25" i="52"/>
  <c r="L42" i="52" l="1"/>
  <c r="Y38" i="52"/>
  <c r="J38" i="52"/>
  <c r="M44" i="52"/>
  <c r="T38" i="52"/>
  <c r="Z40" i="52"/>
  <c r="U40" i="52"/>
  <c r="AB44" i="52"/>
  <c r="O38" i="52"/>
  <c r="V42" i="52"/>
  <c r="R44" i="52"/>
  <c r="AA42" i="52"/>
  <c r="P40" i="52"/>
  <c r="K40" i="52"/>
  <c r="Q42" i="52"/>
  <c r="W44" i="52"/>
  <c r="G33" i="52"/>
  <c r="G35" i="52"/>
  <c r="F40" i="52"/>
  <c r="G31" i="5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山田洋照</author>
  </authors>
  <commentList>
    <comment ref="G22" authorId="0" shapeId="0" xr:uid="{8D058DAA-5E1E-4557-9348-2E68B7B602CB}">
      <text>
        <r>
          <rPr>
            <sz val="14"/>
            <color indexed="81"/>
            <rFont val="MS P ゴシック"/>
            <family val="3"/>
            <charset val="128"/>
          </rPr>
          <t>本業の営業活動で現金がどの程度増減したか？
プラスであれば、本業で資金を獲得。
マイナスであれば、本業で資金が流出</t>
        </r>
      </text>
    </comment>
    <comment ref="H22" authorId="0" shapeId="0" xr:uid="{694D8DFB-B45E-4E13-88E4-994CAC9B31C1}">
      <text>
        <r>
          <rPr>
            <sz val="14"/>
            <color indexed="81"/>
            <rFont val="MS P ゴシック"/>
            <family val="3"/>
            <charset val="128"/>
          </rPr>
          <t>投資によってどの程度現金が増減したか？
プラスであれば、設備や株を売却。
マイナスであれば、設備や株へ投資。</t>
        </r>
      </text>
    </comment>
    <comment ref="I22" authorId="0" shapeId="0" xr:uid="{ACCB6EFF-9429-4A0F-82C2-2D0EE24742AF}">
      <text>
        <r>
          <rPr>
            <sz val="14"/>
            <color indexed="81"/>
            <rFont val="MS P ゴシック"/>
            <family val="3"/>
            <charset val="128"/>
          </rPr>
          <t>資金調達と返済でどの程度現金が増減したか？
プラスであれば、資金を調達。
マイナスであれば、返済。</t>
        </r>
      </text>
    </comment>
    <comment ref="N22" authorId="0" shapeId="0" xr:uid="{4F877C42-0504-4453-9839-3D8DB8C4FFDD}">
      <text>
        <r>
          <rPr>
            <sz val="14"/>
            <color indexed="81"/>
            <rFont val="MS P ゴシック"/>
            <family val="3"/>
            <charset val="128"/>
          </rPr>
          <t>本業の営業活動で現金がどの程度増減したか？
プラスであれば、本業で資金を獲得。
マイナスであれば、本業で資金が流出</t>
        </r>
      </text>
    </comment>
    <comment ref="O22" authorId="0" shapeId="0" xr:uid="{4B3415B3-F270-45AB-A297-89B822B772A7}">
      <text>
        <r>
          <rPr>
            <sz val="14"/>
            <color indexed="81"/>
            <rFont val="MS P ゴシック"/>
            <family val="3"/>
            <charset val="128"/>
          </rPr>
          <t>投資によってどの程度現金が増減したか？
プラスであれば、設備や株を売却。
マイナスであれば、設備や株へ投資。</t>
        </r>
      </text>
    </comment>
    <comment ref="P22" authorId="0" shapeId="0" xr:uid="{C85E382E-E441-4B82-BF51-4F5D27851B65}">
      <text>
        <r>
          <rPr>
            <sz val="14"/>
            <color indexed="81"/>
            <rFont val="MS P ゴシック"/>
            <family val="3"/>
            <charset val="128"/>
          </rPr>
          <t>資金調達と返済でどの程度現金が増減したか？
プラスであれば、資金を調達。
マイナスであれば、返済。</t>
        </r>
      </text>
    </comment>
    <comment ref="U22" authorId="0" shapeId="0" xr:uid="{BE9296A9-C93B-4383-A189-31E9B5CC540E}">
      <text>
        <r>
          <rPr>
            <sz val="14"/>
            <color indexed="81"/>
            <rFont val="MS P ゴシック"/>
            <family val="3"/>
            <charset val="128"/>
          </rPr>
          <t>本業の営業活動で現金がどの程度増減したか？
プラスであれば、本業で資金を獲得。
マイナスであれば、本業で資金が流出</t>
        </r>
      </text>
    </comment>
    <comment ref="V22" authorId="0" shapeId="0" xr:uid="{9E294BAC-27B9-469B-9C40-3CDDC8F835C7}">
      <text>
        <r>
          <rPr>
            <sz val="14"/>
            <color indexed="81"/>
            <rFont val="MS P ゴシック"/>
            <family val="3"/>
            <charset val="128"/>
          </rPr>
          <t>投資によってどの程度現金が増減したか？
プラスであれば、設備や株を売却。
マイナスであれば、設備や株へ投資。</t>
        </r>
      </text>
    </comment>
    <comment ref="W22" authorId="0" shapeId="0" xr:uid="{313DBA28-741A-4FED-B477-47694EB76E9F}">
      <text>
        <r>
          <rPr>
            <sz val="14"/>
            <color indexed="81"/>
            <rFont val="MS P ゴシック"/>
            <family val="3"/>
            <charset val="128"/>
          </rPr>
          <t>資金調達と返済でどの程度現金が増減したか？
プラスであれば、資金を調達。
マイナスであれば、返済。</t>
        </r>
      </text>
    </comment>
    <comment ref="AB22" authorId="0" shapeId="0" xr:uid="{C0918729-A1F2-4592-8AE0-CB17D02EFA5E}">
      <text>
        <r>
          <rPr>
            <sz val="14"/>
            <color indexed="81"/>
            <rFont val="MS P ゴシック"/>
            <family val="3"/>
            <charset val="128"/>
          </rPr>
          <t>本業の営業活動で現金がどの程度増減したか？
プラスであれば、本業で資金を獲得。
マイナスであれば、本業で資金が流出</t>
        </r>
      </text>
    </comment>
    <comment ref="AC22" authorId="0" shapeId="0" xr:uid="{2C0D0BFF-7815-42C1-B04A-7E4DB5107061}">
      <text>
        <r>
          <rPr>
            <sz val="14"/>
            <color indexed="81"/>
            <rFont val="MS P ゴシック"/>
            <family val="3"/>
            <charset val="128"/>
          </rPr>
          <t>投資によってどの程度現金が増減したか？
プラスであれば、設備や株を売却。
マイナスであれば、設備や株へ投資。</t>
        </r>
      </text>
    </comment>
    <comment ref="AD22" authorId="0" shapeId="0" xr:uid="{292054CE-FDCF-48F5-AECE-BAC3338F8763}">
      <text>
        <r>
          <rPr>
            <sz val="14"/>
            <color indexed="81"/>
            <rFont val="MS P ゴシック"/>
            <family val="3"/>
            <charset val="128"/>
          </rPr>
          <t>資金調達と返済でどの程度現金が増減したか？
プラスであれば、資金を調達。
マイナスであれば、返済。</t>
        </r>
      </text>
    </comment>
    <comment ref="AI22" authorId="0" shapeId="0" xr:uid="{7CBB5774-0E70-4BBF-BDCC-29AA1F552E5B}">
      <text>
        <r>
          <rPr>
            <sz val="14"/>
            <color indexed="81"/>
            <rFont val="MS P ゴシック"/>
            <family val="3"/>
            <charset val="128"/>
          </rPr>
          <t>本業の営業活動で現金がどの程度増減したか？
プラスであれば、本業で資金を獲得。
マイナスであれば、本業で資金が流出</t>
        </r>
      </text>
    </comment>
    <comment ref="AJ22" authorId="0" shapeId="0" xr:uid="{D6F77302-3E26-403B-91A9-572B394051C8}">
      <text>
        <r>
          <rPr>
            <sz val="14"/>
            <color indexed="81"/>
            <rFont val="MS P ゴシック"/>
            <family val="3"/>
            <charset val="128"/>
          </rPr>
          <t>投資によってどの程度現金が増減したか？
プラスであれば、設備や株を売却。
マイナスであれば、設備や株へ投資。</t>
        </r>
      </text>
    </comment>
    <comment ref="AK22" authorId="0" shapeId="0" xr:uid="{8200D892-D113-4F98-924B-35CEA031A4F8}">
      <text>
        <r>
          <rPr>
            <sz val="14"/>
            <color indexed="81"/>
            <rFont val="MS P ゴシック"/>
            <family val="3"/>
            <charset val="128"/>
          </rPr>
          <t>資金調達と返済でどの程度現金が増減したか？
プラスであれば、資金を調達。
マイナスであれば、返済。</t>
        </r>
      </text>
    </comment>
  </commentList>
</comments>
</file>

<file path=xl/sharedStrings.xml><?xml version="1.0" encoding="utf-8"?>
<sst xmlns="http://schemas.openxmlformats.org/spreadsheetml/2006/main" count="123" uniqueCount="48">
  <si>
    <t>流動資産</t>
    <rPh sb="0" eb="2">
      <t>リュウドウ</t>
    </rPh>
    <rPh sb="2" eb="4">
      <t>シサン</t>
    </rPh>
    <phoneticPr fontId="1"/>
  </si>
  <si>
    <t>固定資産</t>
    <rPh sb="0" eb="2">
      <t>コテイ</t>
    </rPh>
    <rPh sb="2" eb="4">
      <t>シサン</t>
    </rPh>
    <phoneticPr fontId="1"/>
  </si>
  <si>
    <t>固定負債</t>
    <rPh sb="0" eb="2">
      <t>コテイ</t>
    </rPh>
    <rPh sb="2" eb="4">
      <t>フサイ</t>
    </rPh>
    <phoneticPr fontId="1"/>
  </si>
  <si>
    <t>純資産</t>
    <rPh sb="0" eb="3">
      <t>ジュンシサン</t>
    </rPh>
    <phoneticPr fontId="1"/>
  </si>
  <si>
    <t>売上高</t>
    <rPh sb="0" eb="2">
      <t>ウリアゲ</t>
    </rPh>
    <rPh sb="2" eb="3">
      <t>ダカ</t>
    </rPh>
    <phoneticPr fontId="1"/>
  </si>
  <si>
    <t>売上原価</t>
    <rPh sb="0" eb="2">
      <t>ウリアゲ</t>
    </rPh>
    <rPh sb="2" eb="4">
      <t>ゲンカ</t>
    </rPh>
    <phoneticPr fontId="1"/>
  </si>
  <si>
    <t>流動負債</t>
    <rPh sb="0" eb="2">
      <t>リュウドウ</t>
    </rPh>
    <rPh sb="2" eb="4">
      <t>フサイ</t>
    </rPh>
    <phoneticPr fontId="1"/>
  </si>
  <si>
    <t>負債</t>
    <rPh sb="0" eb="2">
      <t>フサイ</t>
    </rPh>
    <phoneticPr fontId="1"/>
  </si>
  <si>
    <t>資産</t>
    <rPh sb="0" eb="2">
      <t>シサン</t>
    </rPh>
    <phoneticPr fontId="1"/>
  </si>
  <si>
    <t>資本</t>
    <rPh sb="0" eb="2">
      <t>シホン</t>
    </rPh>
    <phoneticPr fontId="1"/>
  </si>
  <si>
    <t>当期純利益</t>
    <rPh sb="0" eb="2">
      <t>トウキ</t>
    </rPh>
    <rPh sb="2" eb="3">
      <t>ジュン</t>
    </rPh>
    <rPh sb="3" eb="5">
      <t>リエキ</t>
    </rPh>
    <phoneticPr fontId="1"/>
  </si>
  <si>
    <t>営業外収益</t>
    <rPh sb="0" eb="3">
      <t>エイギョウガイ</t>
    </rPh>
    <rPh sb="3" eb="5">
      <t>シュウエキ</t>
    </rPh>
    <phoneticPr fontId="1"/>
  </si>
  <si>
    <t>特別利益</t>
    <rPh sb="0" eb="2">
      <t>トクベツ</t>
    </rPh>
    <rPh sb="2" eb="4">
      <t>リエキ</t>
    </rPh>
    <phoneticPr fontId="1"/>
  </si>
  <si>
    <t>収益</t>
    <rPh sb="0" eb="2">
      <t>シュウエキ</t>
    </rPh>
    <phoneticPr fontId="1"/>
  </si>
  <si>
    <t>営業外費用</t>
    <rPh sb="0" eb="3">
      <t>エイギョウガイ</t>
    </rPh>
    <rPh sb="3" eb="5">
      <t>ヒヨウ</t>
    </rPh>
    <phoneticPr fontId="1"/>
  </si>
  <si>
    <t>特別損失</t>
    <rPh sb="0" eb="2">
      <t>トクベツ</t>
    </rPh>
    <rPh sb="2" eb="4">
      <t>ソンシツ</t>
    </rPh>
    <phoneticPr fontId="1"/>
  </si>
  <si>
    <t>法人税等</t>
    <rPh sb="0" eb="3">
      <t>ホウジンゼイ</t>
    </rPh>
    <rPh sb="3" eb="4">
      <t>ナド</t>
    </rPh>
    <phoneticPr fontId="1"/>
  </si>
  <si>
    <t>費用</t>
    <rPh sb="0" eb="2">
      <t>ヒヨウ</t>
    </rPh>
    <phoneticPr fontId="1"/>
  </si>
  <si>
    <t>販売管理費</t>
    <rPh sb="0" eb="2">
      <t>ハンバイ</t>
    </rPh>
    <rPh sb="2" eb="5">
      <t>カンリヒ</t>
    </rPh>
    <phoneticPr fontId="1"/>
  </si>
  <si>
    <t>純利益</t>
    <rPh sb="0" eb="1">
      <t>ジュン</t>
    </rPh>
    <rPh sb="1" eb="3">
      <t>リエキ</t>
    </rPh>
    <phoneticPr fontId="1"/>
  </si>
  <si>
    <t>粗利率</t>
    <rPh sb="0" eb="2">
      <t>アラリ</t>
    </rPh>
    <rPh sb="2" eb="3">
      <t>リツ</t>
    </rPh>
    <phoneticPr fontId="1"/>
  </si>
  <si>
    <t>営業利益率</t>
    <rPh sb="0" eb="2">
      <t>エイギョウ</t>
    </rPh>
    <rPh sb="2" eb="4">
      <t>リエキ</t>
    </rPh>
    <rPh sb="4" eb="5">
      <t>リツ</t>
    </rPh>
    <phoneticPr fontId="1"/>
  </si>
  <si>
    <t>経常利益率</t>
    <rPh sb="0" eb="2">
      <t>ケイジョウ</t>
    </rPh>
    <rPh sb="2" eb="4">
      <t>リエキ</t>
    </rPh>
    <rPh sb="4" eb="5">
      <t>リツ</t>
    </rPh>
    <phoneticPr fontId="1"/>
  </si>
  <si>
    <t>単位:百万円</t>
    <phoneticPr fontId="1"/>
  </si>
  <si>
    <t>単位:百万円</t>
  </si>
  <si>
    <t>B/S</t>
    <phoneticPr fontId="1"/>
  </si>
  <si>
    <t>P/L</t>
    <phoneticPr fontId="1"/>
  </si>
  <si>
    <t>売上総利益</t>
    <phoneticPr fontId="1"/>
  </si>
  <si>
    <t>営業利益</t>
    <phoneticPr fontId="1"/>
  </si>
  <si>
    <t>経常利益</t>
    <phoneticPr fontId="1"/>
  </si>
  <si>
    <t>当期純利益(最終利益)</t>
    <phoneticPr fontId="1"/>
  </si>
  <si>
    <t>税引前当期純利益</t>
    <phoneticPr fontId="1"/>
  </si>
  <si>
    <t>税引前当期純利益率</t>
    <rPh sb="0" eb="3">
      <t>ゼイビキマエ</t>
    </rPh>
    <rPh sb="3" eb="5">
      <t>トウキ</t>
    </rPh>
    <rPh sb="8" eb="9">
      <t>リツジュンリエキ</t>
    </rPh>
    <phoneticPr fontId="1"/>
  </si>
  <si>
    <t>当期純利益率</t>
    <rPh sb="0" eb="2">
      <t>トウキ</t>
    </rPh>
    <rPh sb="2" eb="3">
      <t>ジュン</t>
    </rPh>
    <rPh sb="3" eb="5">
      <t>リエキ</t>
    </rPh>
    <rPh sb="5" eb="6">
      <t>リツ</t>
    </rPh>
    <phoneticPr fontId="1"/>
  </si>
  <si>
    <t>B/S</t>
  </si>
  <si>
    <t>P/L</t>
  </si>
  <si>
    <t>当期純利益</t>
    <rPh sb="0" eb="2">
      <t>トウキ</t>
    </rPh>
    <rPh sb="2" eb="5">
      <t>ジュンリエキ</t>
    </rPh>
    <phoneticPr fontId="1"/>
  </si>
  <si>
    <t>期末預金</t>
    <rPh sb="0" eb="2">
      <t>キマツ</t>
    </rPh>
    <rPh sb="2" eb="4">
      <t>ヨキン</t>
    </rPh>
    <phoneticPr fontId="1"/>
  </si>
  <si>
    <t>営業活動C/F</t>
    <rPh sb="0" eb="2">
      <t>エイギョウ</t>
    </rPh>
    <rPh sb="2" eb="4">
      <t>カツドウ</t>
    </rPh>
    <phoneticPr fontId="1"/>
  </si>
  <si>
    <t>投資活動C/F</t>
    <rPh sb="0" eb="2">
      <t>トウシ</t>
    </rPh>
    <rPh sb="2" eb="4">
      <t>カツドウ</t>
    </rPh>
    <phoneticPr fontId="1"/>
  </si>
  <si>
    <t>財務活動C/F</t>
    <rPh sb="0" eb="2">
      <t>ザイム</t>
    </rPh>
    <rPh sb="2" eb="4">
      <t>カツドウ</t>
    </rPh>
    <phoneticPr fontId="1"/>
  </si>
  <si>
    <t>期首預金</t>
    <phoneticPr fontId="1"/>
  </si>
  <si>
    <t>2016年 ユーシン精機</t>
    <rPh sb="4" eb="5">
      <t>ネン</t>
    </rPh>
    <phoneticPr fontId="1"/>
  </si>
  <si>
    <t>2017年 ユーシン精機</t>
    <rPh sb="4" eb="5">
      <t>ネン</t>
    </rPh>
    <phoneticPr fontId="1"/>
  </si>
  <si>
    <t>2018年 ユーシン精機</t>
    <rPh sb="4" eb="5">
      <t>ネン</t>
    </rPh>
    <phoneticPr fontId="1"/>
  </si>
  <si>
    <t>2019年 ユーシン精機</t>
    <rPh sb="4" eb="5">
      <t>ネン</t>
    </rPh>
    <phoneticPr fontId="1"/>
  </si>
  <si>
    <t>2020年 ユーシン精機</t>
    <rPh sb="4" eb="5">
      <t>ネン</t>
    </rPh>
    <phoneticPr fontId="1"/>
  </si>
  <si>
    <t>当期純利益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</si>
</sst>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14"/>
      <color indexed="81"/>
      <name val="MS P ゴシック"/>
      <family val="3"/>
      <charset val="128"/>
    </font>
    <font>
      <sz val="14"/>
      <color theme="1"/>
      <name val="メイリオ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14" borderId="12" xfId="0" applyFont="1" applyFill="1" applyBorder="1" applyAlignment="1">
      <alignment horizontal="center" vertical="center"/>
    </xf>
    <xf numFmtId="0" fontId="2" fillId="15" borderId="12" xfId="0" applyFont="1" applyFill="1" applyBorder="1" applyAlignment="1">
      <alignment horizontal="center" vertical="center"/>
    </xf>
    <xf numFmtId="0" fontId="2" fillId="13" borderId="12" xfId="0" applyFont="1" applyFill="1" applyBorder="1" applyAlignment="1">
      <alignment horizontal="center" vertical="center"/>
    </xf>
    <xf numFmtId="0" fontId="2" fillId="12" borderId="12" xfId="0" applyFont="1" applyFill="1" applyBorder="1" applyAlignment="1">
      <alignment horizontal="center" vertical="center"/>
    </xf>
    <xf numFmtId="0" fontId="2" fillId="11" borderId="12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/>
    </xf>
    <xf numFmtId="5" fontId="2" fillId="5" borderId="15" xfId="0" applyNumberFormat="1" applyFont="1" applyFill="1" applyBorder="1" applyAlignment="1">
      <alignment horizontal="center" vertical="center"/>
    </xf>
    <xf numFmtId="5" fontId="2" fillId="3" borderId="15" xfId="0" applyNumberFormat="1" applyFont="1" applyFill="1" applyBorder="1" applyAlignment="1">
      <alignment horizontal="center" vertical="center"/>
    </xf>
    <xf numFmtId="5" fontId="2" fillId="4" borderId="10" xfId="0" applyNumberFormat="1" applyFont="1" applyFill="1" applyBorder="1" applyAlignment="1">
      <alignment horizontal="center" vertical="center"/>
    </xf>
    <xf numFmtId="5" fontId="2" fillId="6" borderId="12" xfId="0" applyNumberFormat="1" applyFont="1" applyFill="1" applyBorder="1" applyAlignment="1">
      <alignment horizontal="center" vertical="center"/>
    </xf>
    <xf numFmtId="5" fontId="2" fillId="7" borderId="12" xfId="0" applyNumberFormat="1" applyFont="1" applyFill="1" applyBorder="1" applyAlignment="1">
      <alignment horizontal="center" vertical="center"/>
    </xf>
    <xf numFmtId="5" fontId="2" fillId="14" borderId="12" xfId="0" applyNumberFormat="1" applyFont="1" applyFill="1" applyBorder="1" applyAlignment="1">
      <alignment horizontal="center" vertical="center"/>
    </xf>
    <xf numFmtId="5" fontId="2" fillId="15" borderId="12" xfId="0" applyNumberFormat="1" applyFont="1" applyFill="1" applyBorder="1" applyAlignment="1">
      <alignment horizontal="center" vertical="center"/>
    </xf>
    <xf numFmtId="5" fontId="2" fillId="13" borderId="12" xfId="0" applyNumberFormat="1" applyFont="1" applyFill="1" applyBorder="1" applyAlignment="1">
      <alignment horizontal="center" vertical="center"/>
    </xf>
    <xf numFmtId="5" fontId="2" fillId="12" borderId="12" xfId="0" applyNumberFormat="1" applyFont="1" applyFill="1" applyBorder="1" applyAlignment="1">
      <alignment horizontal="center" vertical="center"/>
    </xf>
    <xf numFmtId="5" fontId="2" fillId="11" borderId="12" xfId="0" applyNumberFormat="1" applyFont="1" applyFill="1" applyBorder="1" applyAlignment="1">
      <alignment horizontal="center" vertical="center"/>
    </xf>
    <xf numFmtId="5" fontId="2" fillId="9" borderId="12" xfId="0" applyNumberFormat="1" applyFont="1" applyFill="1" applyBorder="1" applyAlignment="1">
      <alignment horizontal="center" vertical="center"/>
    </xf>
    <xf numFmtId="5" fontId="2" fillId="5" borderId="12" xfId="0" applyNumberFormat="1" applyFont="1" applyFill="1" applyBorder="1" applyAlignment="1">
      <alignment horizontal="center" vertical="center"/>
    </xf>
    <xf numFmtId="5" fontId="2" fillId="8" borderId="12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2" fillId="10" borderId="1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 wrapText="1"/>
    </xf>
    <xf numFmtId="0" fontId="3" fillId="10" borderId="1" xfId="0" applyFont="1" applyFill="1" applyBorder="1" applyAlignment="1">
      <alignment vertical="center"/>
    </xf>
    <xf numFmtId="0" fontId="2" fillId="10" borderId="2" xfId="0" applyFont="1" applyFill="1" applyBorder="1" applyAlignment="1">
      <alignment vertical="center"/>
    </xf>
    <xf numFmtId="0" fontId="2" fillId="10" borderId="3" xfId="0" applyFont="1" applyFill="1" applyBorder="1" applyAlignment="1">
      <alignment vertical="center"/>
    </xf>
    <xf numFmtId="0" fontId="2" fillId="10" borderId="4" xfId="0" applyFont="1" applyFill="1" applyBorder="1" applyAlignment="1">
      <alignment vertical="center"/>
    </xf>
    <xf numFmtId="0" fontId="2" fillId="10" borderId="0" xfId="0" applyFont="1" applyFill="1" applyBorder="1" applyAlignment="1">
      <alignment vertical="center"/>
    </xf>
    <xf numFmtId="0" fontId="2" fillId="10" borderId="15" xfId="0" applyFont="1" applyFill="1" applyBorder="1" applyAlignment="1">
      <alignment vertical="center"/>
    </xf>
    <xf numFmtId="0" fontId="2" fillId="10" borderId="14" xfId="0" applyFont="1" applyFill="1" applyBorder="1" applyAlignment="1">
      <alignment vertical="center" wrapText="1"/>
    </xf>
    <xf numFmtId="0" fontId="2" fillId="10" borderId="8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/>
    </xf>
    <xf numFmtId="0" fontId="2" fillId="10" borderId="6" xfId="0" applyFont="1" applyFill="1" applyBorder="1" applyAlignment="1">
      <alignment vertical="center"/>
    </xf>
    <xf numFmtId="0" fontId="2" fillId="10" borderId="5" xfId="0" applyFont="1" applyFill="1" applyBorder="1" applyAlignment="1">
      <alignment vertical="center"/>
    </xf>
    <xf numFmtId="0" fontId="2" fillId="10" borderId="7" xfId="0" applyFont="1" applyFill="1" applyBorder="1" applyAlignment="1">
      <alignment vertical="center"/>
    </xf>
    <xf numFmtId="0" fontId="2" fillId="10" borderId="8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5" fontId="2" fillId="2" borderId="13" xfId="0" applyNumberFormat="1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horizontal="left" vertical="center" wrapText="1"/>
    </xf>
    <xf numFmtId="0" fontId="2" fillId="10" borderId="11" xfId="0" applyFont="1" applyFill="1" applyBorder="1" applyAlignment="1">
      <alignment vertical="center"/>
    </xf>
    <xf numFmtId="0" fontId="2" fillId="10" borderId="0" xfId="0" applyFont="1" applyFill="1" applyBorder="1" applyAlignment="1">
      <alignment vertical="center" wrapText="1"/>
    </xf>
    <xf numFmtId="0" fontId="2" fillId="10" borderId="0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5" fontId="2" fillId="2" borderId="0" xfId="0" applyNumberFormat="1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6" xfId="0" applyFont="1" applyFill="1" applyBorder="1" applyAlignment="1">
      <alignment horizontal="left" vertical="center" wrapText="1"/>
    </xf>
    <xf numFmtId="0" fontId="2" fillId="10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2" fillId="10" borderId="13" xfId="0" applyFont="1" applyFill="1" applyBorder="1" applyAlignment="1">
      <alignment vertical="center"/>
    </xf>
    <xf numFmtId="0" fontId="2" fillId="10" borderId="14" xfId="0" applyFont="1" applyFill="1" applyBorder="1" applyAlignment="1">
      <alignment vertical="center"/>
    </xf>
    <xf numFmtId="0" fontId="2" fillId="16" borderId="12" xfId="0" applyFont="1" applyFill="1" applyBorder="1" applyAlignment="1">
      <alignment horizontal="center" vertical="center"/>
    </xf>
    <xf numFmtId="5" fontId="2" fillId="16" borderId="12" xfId="0" applyNumberFormat="1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7" borderId="6" xfId="0" applyFont="1" applyFill="1" applyBorder="1" applyAlignment="1">
      <alignment vertical="center"/>
    </xf>
    <xf numFmtId="3" fontId="2" fillId="2" borderId="0" xfId="0" applyNumberFormat="1" applyFont="1" applyFill="1" applyAlignment="1">
      <alignment vertical="center"/>
    </xf>
    <xf numFmtId="3" fontId="2" fillId="17" borderId="6" xfId="0" applyNumberFormat="1" applyFont="1" applyFill="1" applyBorder="1" applyAlignment="1">
      <alignment vertical="center"/>
    </xf>
    <xf numFmtId="0" fontId="2" fillId="10" borderId="15" xfId="0" applyFont="1" applyFill="1" applyBorder="1" applyAlignment="1">
      <alignment vertical="center" wrapText="1"/>
    </xf>
    <xf numFmtId="0" fontId="5" fillId="17" borderId="9" xfId="0" applyFont="1" applyFill="1" applyBorder="1" applyAlignment="1">
      <alignment vertical="center" wrapText="1" shrinkToFit="1"/>
    </xf>
    <xf numFmtId="0" fontId="2" fillId="10" borderId="12" xfId="0" applyFont="1" applyFill="1" applyBorder="1" applyAlignment="1">
      <alignment horizontal="center" vertical="center"/>
    </xf>
    <xf numFmtId="0" fontId="2" fillId="10" borderId="9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2" fillId="10" borderId="1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2" fillId="2" borderId="5" xfId="0" applyFont="1" applyFill="1" applyBorder="1">
      <alignment vertical="center"/>
    </xf>
    <xf numFmtId="0" fontId="2" fillId="10" borderId="12" xfId="0" applyFont="1" applyFill="1" applyBorder="1">
      <alignment vertical="center"/>
    </xf>
    <xf numFmtId="0" fontId="2" fillId="10" borderId="15" xfId="0" applyFont="1" applyFill="1" applyBorder="1">
      <alignment vertical="center"/>
    </xf>
    <xf numFmtId="0" fontId="2" fillId="10" borderId="13" xfId="0" applyFont="1" applyFill="1" applyBorder="1">
      <alignment vertical="center"/>
    </xf>
    <xf numFmtId="0" fontId="2" fillId="10" borderId="14" xfId="0" applyFont="1" applyFill="1" applyBorder="1">
      <alignment vertical="center"/>
    </xf>
    <xf numFmtId="0" fontId="2" fillId="10" borderId="1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5" fontId="2" fillId="10" borderId="11" xfId="0" applyNumberFormat="1" applyFont="1" applyFill="1" applyBorder="1" applyAlignment="1">
      <alignment horizontal="center" vertical="center"/>
    </xf>
    <xf numFmtId="5" fontId="2" fillId="10" borderId="0" xfId="0" applyNumberFormat="1" applyFont="1" applyFill="1" applyBorder="1" applyAlignment="1">
      <alignment horizontal="center" vertical="center"/>
    </xf>
    <xf numFmtId="5" fontId="2" fillId="10" borderId="3" xfId="0" applyNumberFormat="1" applyFont="1" applyFill="1" applyBorder="1" applyAlignment="1">
      <alignment horizontal="center" vertical="center"/>
    </xf>
    <xf numFmtId="5" fontId="2" fillId="10" borderId="5" xfId="0" applyNumberFormat="1" applyFont="1" applyFill="1" applyBorder="1" applyAlignment="1">
      <alignment horizontal="center" vertical="center"/>
    </xf>
    <xf numFmtId="5" fontId="2" fillId="10" borderId="1" xfId="0" applyNumberFormat="1" applyFont="1" applyFill="1" applyBorder="1" applyAlignment="1">
      <alignment horizontal="center" vertical="center"/>
    </xf>
    <xf numFmtId="5" fontId="2" fillId="10" borderId="2" xfId="0" applyNumberFormat="1" applyFont="1" applyFill="1" applyBorder="1" applyAlignment="1">
      <alignment horizontal="center" vertical="center"/>
    </xf>
    <xf numFmtId="5" fontId="2" fillId="10" borderId="6" xfId="0" applyNumberFormat="1" applyFont="1" applyFill="1" applyBorder="1" applyAlignment="1">
      <alignment horizontal="center" vertical="center"/>
    </xf>
    <xf numFmtId="5" fontId="2" fillId="10" borderId="4" xfId="0" applyNumberFormat="1" applyFont="1" applyFill="1" applyBorder="1" applyAlignment="1">
      <alignment horizontal="center" vertical="center" wrapText="1"/>
    </xf>
    <xf numFmtId="5" fontId="2" fillId="10" borderId="0" xfId="0" applyNumberFormat="1" applyFont="1" applyFill="1" applyBorder="1" applyAlignment="1">
      <alignment horizontal="center" vertical="center" wrapText="1"/>
    </xf>
    <xf numFmtId="5" fontId="2" fillId="10" borderId="6" xfId="0" applyNumberFormat="1" applyFont="1" applyFill="1" applyBorder="1" applyAlignment="1">
      <alignment horizontal="center" vertical="center" wrapText="1"/>
    </xf>
    <xf numFmtId="5" fontId="2" fillId="10" borderId="7" xfId="0" applyNumberFormat="1" applyFont="1" applyFill="1" applyBorder="1" applyAlignment="1">
      <alignment horizontal="center" vertical="center" wrapText="1"/>
    </xf>
    <xf numFmtId="5" fontId="2" fillId="10" borderId="4" xfId="0" applyNumberFormat="1" applyFont="1" applyFill="1" applyBorder="1" applyAlignment="1">
      <alignment horizontal="center" vertical="center"/>
    </xf>
    <xf numFmtId="5" fontId="2" fillId="10" borderId="7" xfId="0" applyNumberFormat="1" applyFont="1" applyFill="1" applyBorder="1" applyAlignment="1">
      <alignment horizontal="center" vertical="center"/>
    </xf>
    <xf numFmtId="5" fontId="2" fillId="10" borderId="13" xfId="0" applyNumberFormat="1" applyFont="1" applyFill="1" applyBorder="1" applyAlignment="1">
      <alignment horizontal="center" vertical="center"/>
    </xf>
    <xf numFmtId="0" fontId="2" fillId="2" borderId="0" xfId="0" applyFont="1" applyFill="1" applyBorder="1">
      <alignment vertical="center"/>
    </xf>
    <xf numFmtId="5" fontId="2" fillId="2" borderId="0" xfId="0" applyNumberFormat="1" applyFont="1" applyFill="1" applyBorder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9" fontId="2" fillId="2" borderId="0" xfId="0" applyNumberFormat="1" applyFont="1" applyFill="1" applyBorder="1" applyAlignment="1">
      <alignment horizontal="center" vertical="center"/>
    </xf>
    <xf numFmtId="9" fontId="2" fillId="2" borderId="0" xfId="0" applyNumberFormat="1" applyFont="1" applyFill="1" applyBorder="1">
      <alignment vertical="center"/>
    </xf>
    <xf numFmtId="0" fontId="2" fillId="10" borderId="0" xfId="0" applyFont="1" applyFill="1" applyAlignment="1">
      <alignment vertical="center"/>
    </xf>
    <xf numFmtId="5" fontId="2" fillId="10" borderId="12" xfId="0" applyNumberFormat="1" applyFont="1" applyFill="1" applyBorder="1" applyAlignment="1">
      <alignment horizontal="center" vertical="center"/>
    </xf>
    <xf numFmtId="5" fontId="2" fillId="10" borderId="12" xfId="0" applyNumberFormat="1" applyFont="1" applyFill="1" applyBorder="1" applyAlignment="1">
      <alignment horizontal="center" vertical="center" wrapText="1"/>
    </xf>
    <xf numFmtId="9" fontId="2" fillId="10" borderId="12" xfId="0" applyNumberFormat="1" applyFont="1" applyFill="1" applyBorder="1" applyAlignment="1">
      <alignment horizontal="center" vertical="center"/>
    </xf>
    <xf numFmtId="0" fontId="2" fillId="10" borderId="0" xfId="0" applyFont="1" applyFill="1">
      <alignment vertical="center"/>
    </xf>
    <xf numFmtId="5" fontId="2" fillId="10" borderId="13" xfId="0" applyNumberFormat="1" applyFont="1" applyFill="1" applyBorder="1">
      <alignment vertical="center"/>
    </xf>
    <xf numFmtId="0" fontId="2" fillId="10" borderId="0" xfId="0" applyFont="1" applyFill="1" applyAlignment="1">
      <alignment horizontal="center" vertical="center" wrapText="1"/>
    </xf>
    <xf numFmtId="9" fontId="2" fillId="10" borderId="0" xfId="0" applyNumberFormat="1" applyFont="1" applyFill="1" applyAlignment="1">
      <alignment horizontal="center" vertical="center"/>
    </xf>
    <xf numFmtId="0" fontId="2" fillId="10" borderId="12" xfId="0" applyFont="1" applyFill="1" applyBorder="1" applyAlignment="1">
      <alignment vertical="center" wrapText="1"/>
    </xf>
    <xf numFmtId="9" fontId="2" fillId="10" borderId="13" xfId="0" applyNumberFormat="1" applyFont="1" applyFill="1" applyBorder="1">
      <alignment vertical="center"/>
    </xf>
    <xf numFmtId="0" fontId="2" fillId="10" borderId="6" xfId="0" applyFont="1" applyFill="1" applyBorder="1">
      <alignment vertical="center"/>
    </xf>
    <xf numFmtId="0" fontId="2" fillId="10" borderId="7" xfId="0" applyFont="1" applyFill="1" applyBorder="1">
      <alignment vertical="center"/>
    </xf>
    <xf numFmtId="9" fontId="2" fillId="10" borderId="7" xfId="0" applyNumberFormat="1" applyFont="1" applyFill="1" applyBorder="1">
      <alignment vertical="center"/>
    </xf>
    <xf numFmtId="0" fontId="2" fillId="10" borderId="8" xfId="0" applyFont="1" applyFill="1" applyBorder="1">
      <alignment vertical="center"/>
    </xf>
    <xf numFmtId="0" fontId="2" fillId="17" borderId="12" xfId="0" applyFont="1" applyFill="1" applyBorder="1" applyAlignment="1">
      <alignment horizontal="center" vertical="center" wrapText="1"/>
    </xf>
    <xf numFmtId="0" fontId="2" fillId="17" borderId="12" xfId="0" applyFont="1" applyFill="1" applyBorder="1" applyAlignment="1">
      <alignment horizontal="center" vertical="center"/>
    </xf>
    <xf numFmtId="5" fontId="2" fillId="18" borderId="12" xfId="0" applyNumberFormat="1" applyFont="1" applyFill="1" applyBorder="1" applyAlignment="1">
      <alignment horizontal="center" vertical="center"/>
    </xf>
    <xf numFmtId="5" fontId="2" fillId="3" borderId="12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10" borderId="9" xfId="0" applyFont="1" applyFill="1" applyBorder="1" applyAlignment="1">
      <alignment horizontal="center" vertical="center"/>
    </xf>
    <xf numFmtId="0" fontId="2" fillId="10" borderId="11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2" fillId="10" borderId="9" xfId="0" applyFont="1" applyFill="1" applyBorder="1" applyAlignment="1">
      <alignment horizontal="center" vertical="center" wrapText="1"/>
    </xf>
    <xf numFmtId="0" fontId="2" fillId="10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en-US" sz="1800"/>
              <a:t>B/S</a:t>
            </a:r>
            <a:r>
              <a:rPr lang="ja-JP" sz="1800"/>
              <a:t>と</a:t>
            </a:r>
            <a:r>
              <a:rPr lang="en-US" sz="1800"/>
              <a:t>P/L</a:t>
            </a:r>
            <a:r>
              <a:rPr lang="ja-JP" sz="1800"/>
              <a:t>の</a:t>
            </a:r>
            <a:r>
              <a:rPr lang="ja-JP" altLang="en-US" sz="1800"/>
              <a:t>比較</a:t>
            </a:r>
            <a:endParaRPr lang="ja-JP" sz="1800"/>
          </a:p>
        </c:rich>
      </c:tx>
      <c:layout>
        <c:manualLayout>
          <c:xMode val="edge"/>
          <c:yMode val="edge"/>
          <c:x val="0.4266251354279522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9717975375903017E-2"/>
          <c:y val="7.6862491245198131E-2"/>
          <c:w val="0.85614788427802702"/>
          <c:h val="0.8183657920502883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入力シート!$D$5</c:f>
              <c:strCache>
                <c:ptCount val="1"/>
                <c:pt idx="0">
                  <c:v>固定資産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入力シート!$E$3:$AB$4</c:f>
              <c:multiLvlStrCache>
                <c:ptCount val="24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</c:lvl>
                <c:lvl>
                  <c:pt idx="0">
                    <c:v>2016年 ユーシン精機</c:v>
                  </c:pt>
                  <c:pt idx="5">
                    <c:v>2017年 ユーシン精機</c:v>
                  </c:pt>
                  <c:pt idx="10">
                    <c:v>2018年 ユーシン精機</c:v>
                  </c:pt>
                  <c:pt idx="15">
                    <c:v>2019年 ユーシン精機</c:v>
                  </c:pt>
                  <c:pt idx="20">
                    <c:v>2020年 ユーシン精機</c:v>
                  </c:pt>
                </c:lvl>
              </c:multiLvlStrCache>
            </c:multiLvlStrRef>
          </c:cat>
          <c:val>
            <c:numRef>
              <c:f>入力シート!$E$5:$AB$5</c:f>
              <c:numCache>
                <c:formatCode>General</c:formatCode>
                <c:ptCount val="24"/>
                <c:pt idx="0" formatCode="&quot;¥&quot;#,##0_);\(&quot;¥&quot;#,##0\)">
                  <c:v>13452</c:v>
                </c:pt>
                <c:pt idx="5" formatCode="&quot;¥&quot;#,##0_);\(&quot;¥&quot;#,##0\)">
                  <c:v>13413</c:v>
                </c:pt>
                <c:pt idx="10" formatCode="&quot;¥&quot;#,##0_);\(&quot;¥&quot;#,##0\)">
                  <c:v>13209</c:v>
                </c:pt>
                <c:pt idx="15" formatCode="&quot;¥&quot;#,##0_);\(&quot;¥&quot;#,##0\)">
                  <c:v>13232</c:v>
                </c:pt>
                <c:pt idx="20" formatCode="&quot;¥&quot;#,##0_);\(&quot;¥&quot;#,##0\)">
                  <c:v>12541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C1-416C-AECD-03029C75D1EC}"/>
            </c:ext>
          </c:extLst>
        </c:ser>
        <c:ser>
          <c:idx val="1"/>
          <c:order val="1"/>
          <c:tx>
            <c:strRef>
              <c:f>入力シート!$D$6</c:f>
              <c:strCache>
                <c:ptCount val="1"/>
                <c:pt idx="0">
                  <c:v>流動資産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入力シート!$E$3:$AB$4</c:f>
              <c:multiLvlStrCache>
                <c:ptCount val="24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</c:lvl>
                <c:lvl>
                  <c:pt idx="0">
                    <c:v>2016年 ユーシン精機</c:v>
                  </c:pt>
                  <c:pt idx="5">
                    <c:v>2017年 ユーシン精機</c:v>
                  </c:pt>
                  <c:pt idx="10">
                    <c:v>2018年 ユーシン精機</c:v>
                  </c:pt>
                  <c:pt idx="15">
                    <c:v>2019年 ユーシン精機</c:v>
                  </c:pt>
                  <c:pt idx="20">
                    <c:v>2020年 ユーシン精機</c:v>
                  </c:pt>
                </c:lvl>
              </c:multiLvlStrCache>
            </c:multiLvlStrRef>
          </c:cat>
          <c:val>
            <c:numRef>
              <c:f>入力シート!$E$6:$AB$6</c:f>
              <c:numCache>
                <c:formatCode>General</c:formatCode>
                <c:ptCount val="24"/>
                <c:pt idx="0" formatCode="&quot;¥&quot;#,##0_);\(&quot;¥&quot;#,##0\)">
                  <c:v>15956</c:v>
                </c:pt>
                <c:pt idx="5" formatCode="&quot;¥&quot;#,##0_);\(&quot;¥&quot;#,##0\)">
                  <c:v>17348</c:v>
                </c:pt>
                <c:pt idx="10" formatCode="&quot;¥&quot;#,##0_);\(&quot;¥&quot;#,##0\)">
                  <c:v>19363</c:v>
                </c:pt>
                <c:pt idx="15" formatCode="&quot;¥&quot;#,##0_);\(&quot;¥&quot;#,##0\)">
                  <c:v>19964</c:v>
                </c:pt>
                <c:pt idx="20" formatCode="&quot;¥&quot;#,##0_);\(&quot;¥&quot;#,##0\)">
                  <c:v>19391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C1-416C-AECD-03029C75D1EC}"/>
            </c:ext>
          </c:extLst>
        </c:ser>
        <c:ser>
          <c:idx val="2"/>
          <c:order val="2"/>
          <c:tx>
            <c:strRef>
              <c:f>入力シート!$D$7</c:f>
              <c:strCache>
                <c:ptCount val="1"/>
                <c:pt idx="0">
                  <c:v>純資産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入力シート!$E$3:$AB$4</c:f>
              <c:multiLvlStrCache>
                <c:ptCount val="24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</c:lvl>
                <c:lvl>
                  <c:pt idx="0">
                    <c:v>2016年 ユーシン精機</c:v>
                  </c:pt>
                  <c:pt idx="5">
                    <c:v>2017年 ユーシン精機</c:v>
                  </c:pt>
                  <c:pt idx="10">
                    <c:v>2018年 ユーシン精機</c:v>
                  </c:pt>
                  <c:pt idx="15">
                    <c:v>2019年 ユーシン精機</c:v>
                  </c:pt>
                  <c:pt idx="20">
                    <c:v>2020年 ユーシン精機</c:v>
                  </c:pt>
                </c:lvl>
              </c:multiLvlStrCache>
            </c:multiLvlStrRef>
          </c:cat>
          <c:val>
            <c:numRef>
              <c:f>入力シート!$E$7:$AB$7</c:f>
              <c:numCache>
                <c:formatCode>"¥"#,##0_);\("¥"#,##0\)</c:formatCode>
                <c:ptCount val="24"/>
                <c:pt idx="1">
                  <c:v>24715</c:v>
                </c:pt>
                <c:pt idx="6">
                  <c:v>25451</c:v>
                </c:pt>
                <c:pt idx="11">
                  <c:v>26472</c:v>
                </c:pt>
                <c:pt idx="16">
                  <c:v>27117</c:v>
                </c:pt>
                <c:pt idx="21">
                  <c:v>27471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C1-416C-AECD-03029C75D1EC}"/>
            </c:ext>
          </c:extLst>
        </c:ser>
        <c:ser>
          <c:idx val="3"/>
          <c:order val="3"/>
          <c:tx>
            <c:strRef>
              <c:f>入力シート!$D$8</c:f>
              <c:strCache>
                <c:ptCount val="1"/>
                <c:pt idx="0">
                  <c:v>固定負債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入力シート!$E$3:$AB$4</c:f>
              <c:multiLvlStrCache>
                <c:ptCount val="24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</c:lvl>
                <c:lvl>
                  <c:pt idx="0">
                    <c:v>2016年 ユーシン精機</c:v>
                  </c:pt>
                  <c:pt idx="5">
                    <c:v>2017年 ユーシン精機</c:v>
                  </c:pt>
                  <c:pt idx="10">
                    <c:v>2018年 ユーシン精機</c:v>
                  </c:pt>
                  <c:pt idx="15">
                    <c:v>2019年 ユーシン精機</c:v>
                  </c:pt>
                  <c:pt idx="20">
                    <c:v>2020年 ユーシン精機</c:v>
                  </c:pt>
                </c:lvl>
              </c:multiLvlStrCache>
            </c:multiLvlStrRef>
          </c:cat>
          <c:val>
            <c:numRef>
              <c:f>入力シート!$E$8:$AB$8</c:f>
              <c:numCache>
                <c:formatCode>"¥"#,##0_);\("¥"#,##0\)</c:formatCode>
                <c:ptCount val="24"/>
                <c:pt idx="1">
                  <c:v>301</c:v>
                </c:pt>
                <c:pt idx="6">
                  <c:v>209</c:v>
                </c:pt>
                <c:pt idx="11">
                  <c:v>195</c:v>
                </c:pt>
                <c:pt idx="16">
                  <c:v>219</c:v>
                </c:pt>
                <c:pt idx="21">
                  <c:v>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C1-416C-AECD-03029C75D1EC}"/>
            </c:ext>
          </c:extLst>
        </c:ser>
        <c:ser>
          <c:idx val="4"/>
          <c:order val="4"/>
          <c:tx>
            <c:strRef>
              <c:f>入力シート!$D$9</c:f>
              <c:strCache>
                <c:ptCount val="1"/>
                <c:pt idx="0">
                  <c:v>流動負債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入力シート!$E$3:$AB$4</c:f>
              <c:multiLvlStrCache>
                <c:ptCount val="24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</c:lvl>
                <c:lvl>
                  <c:pt idx="0">
                    <c:v>2016年 ユーシン精機</c:v>
                  </c:pt>
                  <c:pt idx="5">
                    <c:v>2017年 ユーシン精機</c:v>
                  </c:pt>
                  <c:pt idx="10">
                    <c:v>2018年 ユーシン精機</c:v>
                  </c:pt>
                  <c:pt idx="15">
                    <c:v>2019年 ユーシン精機</c:v>
                  </c:pt>
                  <c:pt idx="20">
                    <c:v>2020年 ユーシン精機</c:v>
                  </c:pt>
                </c:lvl>
              </c:multiLvlStrCache>
            </c:multiLvlStrRef>
          </c:cat>
          <c:val>
            <c:numRef>
              <c:f>入力シート!$E$9:$AB$9</c:f>
              <c:numCache>
                <c:formatCode>"¥"#,##0_);\("¥"#,##0\)</c:formatCode>
                <c:ptCount val="24"/>
                <c:pt idx="1">
                  <c:v>4392</c:v>
                </c:pt>
                <c:pt idx="6">
                  <c:v>5100</c:v>
                </c:pt>
                <c:pt idx="11">
                  <c:v>5905</c:v>
                </c:pt>
                <c:pt idx="16">
                  <c:v>5860</c:v>
                </c:pt>
                <c:pt idx="21">
                  <c:v>4250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C1-416C-AECD-03029C75D1EC}"/>
            </c:ext>
          </c:extLst>
        </c:ser>
        <c:ser>
          <c:idx val="5"/>
          <c:order val="5"/>
          <c:tx>
            <c:strRef>
              <c:f>入力シート!$D$10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入力シート!$E$3:$AB$4</c:f>
              <c:multiLvlStrCache>
                <c:ptCount val="24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</c:lvl>
                <c:lvl>
                  <c:pt idx="0">
                    <c:v>2016年 ユーシン精機</c:v>
                  </c:pt>
                  <c:pt idx="5">
                    <c:v>2017年 ユーシン精機</c:v>
                  </c:pt>
                  <c:pt idx="10">
                    <c:v>2018年 ユーシン精機</c:v>
                  </c:pt>
                  <c:pt idx="15">
                    <c:v>2019年 ユーシン精機</c:v>
                  </c:pt>
                  <c:pt idx="20">
                    <c:v>2020年 ユーシン精機</c:v>
                  </c:pt>
                </c:lvl>
              </c:multiLvlStrCache>
            </c:multiLvlStrRef>
          </c:cat>
          <c:val>
            <c:numRef>
              <c:f>入力シート!$E$10:$AB$10</c:f>
              <c:numCache>
                <c:formatCode>"¥"#,##0_);\("¥"#,##0\)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5-2DC1-416C-AECD-03029C75D1EC}"/>
            </c:ext>
          </c:extLst>
        </c:ser>
        <c:ser>
          <c:idx val="6"/>
          <c:order val="6"/>
          <c:tx>
            <c:strRef>
              <c:f>入力シート!$D$11</c:f>
              <c:strCache>
                <c:ptCount val="1"/>
                <c:pt idx="0">
                  <c:v>当期純利益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入力シート!$E$3:$AB$4</c:f>
              <c:multiLvlStrCache>
                <c:ptCount val="24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</c:lvl>
                <c:lvl>
                  <c:pt idx="0">
                    <c:v>2016年 ユーシン精機</c:v>
                  </c:pt>
                  <c:pt idx="5">
                    <c:v>2017年 ユーシン精機</c:v>
                  </c:pt>
                  <c:pt idx="10">
                    <c:v>2018年 ユーシン精機</c:v>
                  </c:pt>
                  <c:pt idx="15">
                    <c:v>2019年 ユーシン精機</c:v>
                  </c:pt>
                  <c:pt idx="20">
                    <c:v>2020年 ユーシン精機</c:v>
                  </c:pt>
                </c:lvl>
              </c:multiLvlStrCache>
            </c:multiLvlStrRef>
          </c:cat>
          <c:val>
            <c:numRef>
              <c:f>入力シート!$E$11:$AB$11</c:f>
              <c:numCache>
                <c:formatCode>General</c:formatCode>
                <c:ptCount val="24"/>
                <c:pt idx="2" formatCode="&quot;¥&quot;#,##0_);\(&quot;¥&quot;#,##0\)">
                  <c:v>1975</c:v>
                </c:pt>
                <c:pt idx="7" formatCode="&quot;¥&quot;#,##0_);\(&quot;¥&quot;#,##0\)">
                  <c:v>1411</c:v>
                </c:pt>
                <c:pt idx="12" formatCode="&quot;¥&quot;#,##0_);\(&quot;¥&quot;#,##0\)">
                  <c:v>1682</c:v>
                </c:pt>
                <c:pt idx="17" formatCode="&quot;¥&quot;#,##0_);\(&quot;¥&quot;#,##0\)">
                  <c:v>1963</c:v>
                </c:pt>
                <c:pt idx="22" formatCode="&quot;¥&quot;#,##0_);\(&quot;¥&quot;#,##0\)">
                  <c:v>1579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DC1-416C-AECD-03029C75D1EC}"/>
            </c:ext>
          </c:extLst>
        </c:ser>
        <c:ser>
          <c:idx val="7"/>
          <c:order val="7"/>
          <c:tx>
            <c:strRef>
              <c:f>入力シート!$D$12</c:f>
              <c:strCache>
                <c:ptCount val="1"/>
                <c:pt idx="0">
                  <c:v>法人税等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2DC1-416C-AECD-03029C75D1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入力シート!$E$3:$AB$4</c:f>
              <c:multiLvlStrCache>
                <c:ptCount val="24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</c:lvl>
                <c:lvl>
                  <c:pt idx="0">
                    <c:v>2016年 ユーシン精機</c:v>
                  </c:pt>
                  <c:pt idx="5">
                    <c:v>2017年 ユーシン精機</c:v>
                  </c:pt>
                  <c:pt idx="10">
                    <c:v>2018年 ユーシン精機</c:v>
                  </c:pt>
                  <c:pt idx="15">
                    <c:v>2019年 ユーシン精機</c:v>
                  </c:pt>
                  <c:pt idx="20">
                    <c:v>2020年 ユーシン精機</c:v>
                  </c:pt>
                </c:lvl>
              </c:multiLvlStrCache>
            </c:multiLvlStrRef>
          </c:cat>
          <c:val>
            <c:numRef>
              <c:f>入力シート!$E$12:$AB$12</c:f>
              <c:numCache>
                <c:formatCode>General</c:formatCode>
                <c:ptCount val="24"/>
                <c:pt idx="2" formatCode="&quot;¥&quot;#,##0_);\(&quot;¥&quot;#,##0\)">
                  <c:v>883</c:v>
                </c:pt>
                <c:pt idx="7" formatCode="&quot;¥&quot;#,##0_);\(&quot;¥&quot;#,##0\)">
                  <c:v>598</c:v>
                </c:pt>
                <c:pt idx="12" formatCode="&quot;¥&quot;#,##0_);\(&quot;¥&quot;#,##0\)">
                  <c:v>755</c:v>
                </c:pt>
                <c:pt idx="17" formatCode="&quot;¥&quot;#,##0_);\(&quot;¥&quot;#,##0\)">
                  <c:v>819</c:v>
                </c:pt>
                <c:pt idx="22" formatCode="&quot;¥&quot;#,##0_);\(&quot;¥&quot;#,##0\)">
                  <c:v>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DC1-416C-AECD-03029C75D1EC}"/>
            </c:ext>
          </c:extLst>
        </c:ser>
        <c:ser>
          <c:idx val="8"/>
          <c:order val="8"/>
          <c:tx>
            <c:strRef>
              <c:f>入力シート!$D$13</c:f>
              <c:strCache>
                <c:ptCount val="1"/>
                <c:pt idx="0">
                  <c:v>特別損失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DC1-416C-AECD-03029C75D1EC}"/>
                </c:ext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DC1-416C-AECD-03029C75D1EC}"/>
                </c:ext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DC1-416C-AECD-03029C75D1EC}"/>
                </c:ext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DC1-416C-AECD-03029C75D1EC}"/>
                </c:ext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DC1-416C-AECD-03029C75D1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入力シート!$E$3:$AB$4</c:f>
              <c:multiLvlStrCache>
                <c:ptCount val="24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</c:lvl>
                <c:lvl>
                  <c:pt idx="0">
                    <c:v>2016年 ユーシン精機</c:v>
                  </c:pt>
                  <c:pt idx="5">
                    <c:v>2017年 ユーシン精機</c:v>
                  </c:pt>
                  <c:pt idx="10">
                    <c:v>2018年 ユーシン精機</c:v>
                  </c:pt>
                  <c:pt idx="15">
                    <c:v>2019年 ユーシン精機</c:v>
                  </c:pt>
                  <c:pt idx="20">
                    <c:v>2020年 ユーシン精機</c:v>
                  </c:pt>
                </c:lvl>
              </c:multiLvlStrCache>
            </c:multiLvlStrRef>
          </c:cat>
          <c:val>
            <c:numRef>
              <c:f>入力シート!$E$13:$AB$13</c:f>
              <c:numCache>
                <c:formatCode>General</c:formatCode>
                <c:ptCount val="24"/>
                <c:pt idx="2" formatCode="&quot;¥&quot;#,##0_);\(&quot;¥&quot;#,##0\)">
                  <c:v>64</c:v>
                </c:pt>
                <c:pt idx="7" formatCode="&quot;¥&quot;#,##0_);\(&quot;¥&quot;#,##0\)">
                  <c:v>50</c:v>
                </c:pt>
                <c:pt idx="12" formatCode="&quot;¥&quot;#,##0_);\(&quot;¥&quot;#,##0\)">
                  <c:v>1</c:v>
                </c:pt>
                <c:pt idx="17" formatCode="&quot;¥&quot;#,##0_);\(&quot;¥&quot;#,##0\)">
                  <c:v>10</c:v>
                </c:pt>
                <c:pt idx="22" formatCode="&quot;¥&quot;#,##0_);\(&quot;¥&quot;#,##0\)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DC1-416C-AECD-03029C75D1EC}"/>
            </c:ext>
          </c:extLst>
        </c:ser>
        <c:ser>
          <c:idx val="9"/>
          <c:order val="9"/>
          <c:tx>
            <c:strRef>
              <c:f>入力シート!$D$14</c:f>
              <c:strCache>
                <c:ptCount val="1"/>
                <c:pt idx="0">
                  <c:v>営業外費用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入力シート!$E$3:$AB$4</c:f>
              <c:multiLvlStrCache>
                <c:ptCount val="24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</c:lvl>
                <c:lvl>
                  <c:pt idx="0">
                    <c:v>2016年 ユーシン精機</c:v>
                  </c:pt>
                  <c:pt idx="5">
                    <c:v>2017年 ユーシン精機</c:v>
                  </c:pt>
                  <c:pt idx="10">
                    <c:v>2018年 ユーシン精機</c:v>
                  </c:pt>
                  <c:pt idx="15">
                    <c:v>2019年 ユーシン精機</c:v>
                  </c:pt>
                  <c:pt idx="20">
                    <c:v>2020年 ユーシン精機</c:v>
                  </c:pt>
                </c:lvl>
              </c:multiLvlStrCache>
            </c:multiLvlStrRef>
          </c:cat>
          <c:val>
            <c:numRef>
              <c:f>入力シート!$E$14:$AB$14</c:f>
              <c:numCache>
                <c:formatCode>General</c:formatCode>
                <c:ptCount val="24"/>
                <c:pt idx="2" formatCode="&quot;¥&quot;#,##0_);\(&quot;¥&quot;#,##0\)">
                  <c:v>226</c:v>
                </c:pt>
                <c:pt idx="7" formatCode="&quot;¥&quot;#,##0_);\(&quot;¥&quot;#,##0\)">
                  <c:v>136</c:v>
                </c:pt>
                <c:pt idx="12" formatCode="&quot;¥&quot;#,##0_);\(&quot;¥&quot;#,##0\)">
                  <c:v>55</c:v>
                </c:pt>
                <c:pt idx="17" formatCode="&quot;¥&quot;#,##0_);\(&quot;¥&quot;#,##0\)">
                  <c:v>79</c:v>
                </c:pt>
                <c:pt idx="22" formatCode="&quot;¥&quot;#,##0_);\(&quot;¥&quot;#,##0\)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DC1-416C-AECD-03029C75D1EC}"/>
            </c:ext>
          </c:extLst>
        </c:ser>
        <c:ser>
          <c:idx val="10"/>
          <c:order val="10"/>
          <c:tx>
            <c:strRef>
              <c:f>入力シート!$D$15</c:f>
              <c:strCache>
                <c:ptCount val="1"/>
                <c:pt idx="0">
                  <c:v>販売管理費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入力シート!$E$3:$AB$4</c:f>
              <c:multiLvlStrCache>
                <c:ptCount val="24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</c:lvl>
                <c:lvl>
                  <c:pt idx="0">
                    <c:v>2016年 ユーシン精機</c:v>
                  </c:pt>
                  <c:pt idx="5">
                    <c:v>2017年 ユーシン精機</c:v>
                  </c:pt>
                  <c:pt idx="10">
                    <c:v>2018年 ユーシン精機</c:v>
                  </c:pt>
                  <c:pt idx="15">
                    <c:v>2019年 ユーシン精機</c:v>
                  </c:pt>
                  <c:pt idx="20">
                    <c:v>2020年 ユーシン精機</c:v>
                  </c:pt>
                </c:lvl>
              </c:multiLvlStrCache>
            </c:multiLvlStrRef>
          </c:cat>
          <c:val>
            <c:numRef>
              <c:f>入力シート!$E$15:$AB$15</c:f>
              <c:numCache>
                <c:formatCode>General</c:formatCode>
                <c:ptCount val="24"/>
                <c:pt idx="2" formatCode="&quot;¥&quot;#,##0_);\(&quot;¥&quot;#,##0\)">
                  <c:v>5356</c:v>
                </c:pt>
                <c:pt idx="7" formatCode="&quot;¥&quot;#,##0_);\(&quot;¥&quot;#,##0\)">
                  <c:v>5553</c:v>
                </c:pt>
                <c:pt idx="12" formatCode="&quot;¥&quot;#,##0_);\(&quot;¥&quot;#,##0\)">
                  <c:v>6102</c:v>
                </c:pt>
                <c:pt idx="17" formatCode="&quot;¥&quot;#,##0_);\(&quot;¥&quot;#,##0\)">
                  <c:v>5980</c:v>
                </c:pt>
                <c:pt idx="22" formatCode="&quot;¥&quot;#,##0_);\(&quot;¥&quot;#,##0\)">
                  <c:v>5710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DC1-416C-AECD-03029C75D1EC}"/>
            </c:ext>
          </c:extLst>
        </c:ser>
        <c:ser>
          <c:idx val="11"/>
          <c:order val="11"/>
          <c:tx>
            <c:strRef>
              <c:f>入力シート!$D$16</c:f>
              <c:strCache>
                <c:ptCount val="1"/>
                <c:pt idx="0">
                  <c:v>売上原価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入力シート!$E$3:$AB$4</c:f>
              <c:multiLvlStrCache>
                <c:ptCount val="24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</c:lvl>
                <c:lvl>
                  <c:pt idx="0">
                    <c:v>2016年 ユーシン精機</c:v>
                  </c:pt>
                  <c:pt idx="5">
                    <c:v>2017年 ユーシン精機</c:v>
                  </c:pt>
                  <c:pt idx="10">
                    <c:v>2018年 ユーシン精機</c:v>
                  </c:pt>
                  <c:pt idx="15">
                    <c:v>2019年 ユーシン精機</c:v>
                  </c:pt>
                  <c:pt idx="20">
                    <c:v>2020年 ユーシン精機</c:v>
                  </c:pt>
                </c:lvl>
              </c:multiLvlStrCache>
            </c:multiLvlStrRef>
          </c:cat>
          <c:val>
            <c:numRef>
              <c:f>入力シート!$E$16:$AB$16</c:f>
              <c:numCache>
                <c:formatCode>General</c:formatCode>
                <c:ptCount val="24"/>
                <c:pt idx="2" formatCode="&quot;¥&quot;#,##0_);\(&quot;¥&quot;#,##0\)">
                  <c:v>12705</c:v>
                </c:pt>
                <c:pt idx="7" formatCode="&quot;¥&quot;#,##0_);\(&quot;¥&quot;#,##0\)">
                  <c:v>11680</c:v>
                </c:pt>
                <c:pt idx="12" formatCode="&quot;¥&quot;#,##0_);\(&quot;¥&quot;#,##0\)">
                  <c:v>12417</c:v>
                </c:pt>
                <c:pt idx="17" formatCode="&quot;¥&quot;#,##0_);\(&quot;¥&quot;#,##0\)">
                  <c:v>13092</c:v>
                </c:pt>
                <c:pt idx="22" formatCode="&quot;¥&quot;#,##0_);\(&quot;¥&quot;#,##0\)">
                  <c:v>11991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DC1-416C-AECD-03029C75D1EC}"/>
            </c:ext>
          </c:extLst>
        </c:ser>
        <c:ser>
          <c:idx val="12"/>
          <c:order val="12"/>
          <c:tx>
            <c:strRef>
              <c:f>入力シート!$D$17</c:f>
              <c:strCache>
                <c:ptCount val="1"/>
                <c:pt idx="0">
                  <c:v>当期純利益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2DC1-416C-AECD-03029C75D1EC}"/>
              </c:ext>
            </c:extLst>
          </c:dPt>
          <c:dPt>
            <c:idx val="1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2DC1-416C-AECD-03029C75D1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入力シート!$E$3:$AB$4</c:f>
              <c:multiLvlStrCache>
                <c:ptCount val="24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</c:lvl>
                <c:lvl>
                  <c:pt idx="0">
                    <c:v>2016年 ユーシン精機</c:v>
                  </c:pt>
                  <c:pt idx="5">
                    <c:v>2017年 ユーシン精機</c:v>
                  </c:pt>
                  <c:pt idx="10">
                    <c:v>2018年 ユーシン精機</c:v>
                  </c:pt>
                  <c:pt idx="15">
                    <c:v>2019年 ユーシン精機</c:v>
                  </c:pt>
                  <c:pt idx="20">
                    <c:v>2020年 ユーシン精機</c:v>
                  </c:pt>
                </c:lvl>
              </c:multiLvlStrCache>
            </c:multiLvlStrRef>
          </c:cat>
          <c:val>
            <c:numRef>
              <c:f>入力シート!$E$17:$AB$17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17-2DC1-416C-AECD-03029C75D1EC}"/>
            </c:ext>
          </c:extLst>
        </c:ser>
        <c:ser>
          <c:idx val="13"/>
          <c:order val="13"/>
          <c:tx>
            <c:strRef>
              <c:f>入力シート!$D$18</c:f>
              <c:strCache>
                <c:ptCount val="1"/>
                <c:pt idx="0">
                  <c:v>営業外収益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入力シート!$E$3:$AB$4</c:f>
              <c:multiLvlStrCache>
                <c:ptCount val="24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</c:lvl>
                <c:lvl>
                  <c:pt idx="0">
                    <c:v>2016年 ユーシン精機</c:v>
                  </c:pt>
                  <c:pt idx="5">
                    <c:v>2017年 ユーシン精機</c:v>
                  </c:pt>
                  <c:pt idx="10">
                    <c:v>2018年 ユーシン精機</c:v>
                  </c:pt>
                  <c:pt idx="15">
                    <c:v>2019年 ユーシン精機</c:v>
                  </c:pt>
                  <c:pt idx="20">
                    <c:v>2020年 ユーシン精機</c:v>
                  </c:pt>
                </c:lvl>
              </c:multiLvlStrCache>
            </c:multiLvlStrRef>
          </c:cat>
          <c:val>
            <c:numRef>
              <c:f>入力シート!$E$18:$AB$18</c:f>
              <c:numCache>
                <c:formatCode>General</c:formatCode>
                <c:ptCount val="24"/>
                <c:pt idx="3" formatCode="&quot;¥&quot;#,##0_);\(&quot;¥&quot;#,##0\)">
                  <c:v>62</c:v>
                </c:pt>
                <c:pt idx="8" formatCode="&quot;¥&quot;#,##0_);\(&quot;¥&quot;#,##0\)">
                  <c:v>81</c:v>
                </c:pt>
                <c:pt idx="13" formatCode="&quot;¥&quot;#,##0_);\(&quot;¥&quot;#,##0\)">
                  <c:v>129</c:v>
                </c:pt>
                <c:pt idx="18" formatCode="&quot;¥&quot;#,##0_);\(&quot;¥&quot;#,##0\)">
                  <c:v>109</c:v>
                </c:pt>
                <c:pt idx="23" formatCode="&quot;¥&quot;#,##0_);\(&quot;¥&quot;#,##0\)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2DC1-416C-AECD-03029C75D1EC}"/>
            </c:ext>
          </c:extLst>
        </c:ser>
        <c:ser>
          <c:idx val="14"/>
          <c:order val="14"/>
          <c:tx>
            <c:strRef>
              <c:f>入力シート!$D$20</c:f>
              <c:strCache>
                <c:ptCount val="1"/>
                <c:pt idx="0">
                  <c:v>特別利益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入力シート!$E$3:$AB$4</c:f>
              <c:multiLvlStrCache>
                <c:ptCount val="24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</c:lvl>
                <c:lvl>
                  <c:pt idx="0">
                    <c:v>2016年 ユーシン精機</c:v>
                  </c:pt>
                  <c:pt idx="5">
                    <c:v>2017年 ユーシン精機</c:v>
                  </c:pt>
                  <c:pt idx="10">
                    <c:v>2018年 ユーシン精機</c:v>
                  </c:pt>
                  <c:pt idx="15">
                    <c:v>2019年 ユーシン精機</c:v>
                  </c:pt>
                  <c:pt idx="20">
                    <c:v>2020年 ユーシン精機</c:v>
                  </c:pt>
                </c:lvl>
              </c:multiLvlStrCache>
            </c:multiLvlStrRef>
          </c:cat>
          <c:val>
            <c:numRef>
              <c:f>入力シート!$E$20:$AB$20</c:f>
              <c:numCache>
                <c:formatCode>General</c:formatCode>
                <c:ptCount val="24"/>
                <c:pt idx="3" formatCode="&quot;¥&quot;#,##0_);\(&quot;¥&quot;#,##0\)">
                  <c:v>1</c:v>
                </c:pt>
                <c:pt idx="8" formatCode="&quot;¥&quot;#,##0_);\(&quot;¥&quot;#,##0\)">
                  <c:v>2</c:v>
                </c:pt>
                <c:pt idx="13" formatCode="&quot;¥&quot;#,##0_);\(&quot;¥&quot;#,##0\)">
                  <c:v>7</c:v>
                </c:pt>
                <c:pt idx="18" formatCode="&quot;¥&quot;#,##0_);\(&quot;¥&quot;#,##0\)">
                  <c:v>2</c:v>
                </c:pt>
                <c:pt idx="23" formatCode="&quot;¥&quot;#,##0_);\(&quot;¥&quot;#,##0\)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2DC1-416C-AECD-03029C75D1EC}"/>
            </c:ext>
          </c:extLst>
        </c:ser>
        <c:ser>
          <c:idx val="15"/>
          <c:order val="15"/>
          <c:tx>
            <c:strRef>
              <c:f>入力シート!$D$24</c:f>
              <c:strCache>
                <c:ptCount val="1"/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入力シート!$E$3:$AB$4</c:f>
              <c:multiLvlStrCache>
                <c:ptCount val="24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</c:lvl>
                <c:lvl>
                  <c:pt idx="0">
                    <c:v>2016年 ユーシン精機</c:v>
                  </c:pt>
                  <c:pt idx="5">
                    <c:v>2017年 ユーシン精機</c:v>
                  </c:pt>
                  <c:pt idx="10">
                    <c:v>2018年 ユーシン精機</c:v>
                  </c:pt>
                  <c:pt idx="15">
                    <c:v>2019年 ユーシン精機</c:v>
                  </c:pt>
                  <c:pt idx="20">
                    <c:v>2020年 ユーシン精機</c:v>
                  </c:pt>
                </c:lvl>
              </c:multiLvlStrCache>
            </c:multiLvlStrRef>
          </c:cat>
          <c:val>
            <c:numRef>
              <c:f>入力シート!$E$24:$AB$24</c:f>
              <c:numCache>
                <c:formatCode>General</c:formatCode>
                <c:ptCount val="24"/>
                <c:pt idx="3">
                  <c:v>0</c:v>
                </c:pt>
                <c:pt idx="8">
                  <c:v>0</c:v>
                </c:pt>
                <c:pt idx="13">
                  <c:v>0</c:v>
                </c:pt>
                <c:pt idx="18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2DC1-416C-AECD-03029C75D1EC}"/>
            </c:ext>
          </c:extLst>
        </c:ser>
        <c:ser>
          <c:idx val="16"/>
          <c:order val="16"/>
          <c:tx>
            <c:strRef>
              <c:f>入力シート!$D$25</c:f>
              <c:strCache>
                <c:ptCount val="1"/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入力シート!$E$3:$AB$4</c:f>
              <c:multiLvlStrCache>
                <c:ptCount val="24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</c:lvl>
                <c:lvl>
                  <c:pt idx="0">
                    <c:v>2016年 ユーシン精機</c:v>
                  </c:pt>
                  <c:pt idx="5">
                    <c:v>2017年 ユーシン精機</c:v>
                  </c:pt>
                  <c:pt idx="10">
                    <c:v>2018年 ユーシン精機</c:v>
                  </c:pt>
                  <c:pt idx="15">
                    <c:v>2019年 ユーシン精機</c:v>
                  </c:pt>
                  <c:pt idx="20">
                    <c:v>2020年 ユーシン精機</c:v>
                  </c:pt>
                </c:lvl>
              </c:multiLvlStrCache>
            </c:multiLvlStrRef>
          </c:cat>
          <c:val>
            <c:numRef>
              <c:f>入力シート!$E$25:$AB$25</c:f>
              <c:numCache>
                <c:formatCode>General</c:formatCode>
                <c:ptCount val="24"/>
                <c:pt idx="0">
                  <c:v>0</c:v>
                </c:pt>
                <c:pt idx="5">
                  <c:v>0</c:v>
                </c:pt>
                <c:pt idx="10">
                  <c:v>0</c:v>
                </c:pt>
                <c:pt idx="15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2DC1-416C-AECD-03029C75D1EC}"/>
            </c:ext>
          </c:extLst>
        </c:ser>
        <c:ser>
          <c:idx val="17"/>
          <c:order val="21"/>
          <c:tx>
            <c:strRef>
              <c:f>入力シート!$D$19</c:f>
              <c:strCache>
                <c:ptCount val="1"/>
                <c:pt idx="0">
                  <c:v>売上高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入力シート!$E$3:$AB$4</c:f>
              <c:multiLvlStrCache>
                <c:ptCount val="24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</c:lvl>
                <c:lvl>
                  <c:pt idx="0">
                    <c:v>2016年 ユーシン精機</c:v>
                  </c:pt>
                  <c:pt idx="5">
                    <c:v>2017年 ユーシン精機</c:v>
                  </c:pt>
                  <c:pt idx="10">
                    <c:v>2018年 ユーシン精機</c:v>
                  </c:pt>
                  <c:pt idx="15">
                    <c:v>2019年 ユーシン精機</c:v>
                  </c:pt>
                  <c:pt idx="20">
                    <c:v>2020年 ユーシン精機</c:v>
                  </c:pt>
                </c:lvl>
              </c:multiLvlStrCache>
            </c:multiLvlStrRef>
          </c:cat>
          <c:val>
            <c:numRef>
              <c:f>入力シート!$E$19:$AB$19</c:f>
              <c:numCache>
                <c:formatCode>General</c:formatCode>
                <c:ptCount val="24"/>
                <c:pt idx="3" formatCode="&quot;¥&quot;#,##0_);\(&quot;¥&quot;#,##0\)">
                  <c:v>21148</c:v>
                </c:pt>
                <c:pt idx="8" formatCode="&quot;¥&quot;#,##0_);\(&quot;¥&quot;#,##0\)">
                  <c:v>19346</c:v>
                </c:pt>
                <c:pt idx="13" formatCode="&quot;¥&quot;#,##0_);\(&quot;¥&quot;#,##0\)">
                  <c:v>20878</c:v>
                </c:pt>
                <c:pt idx="18" formatCode="&quot;¥&quot;#,##0_);\(&quot;¥&quot;#,##0\)">
                  <c:v>21833</c:v>
                </c:pt>
                <c:pt idx="23" formatCode="&quot;¥&quot;#,##0_);\(&quot;¥&quot;#,##0\)">
                  <c:v>20011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2DC1-416C-AECD-03029C75D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99176815"/>
        <c:axId val="199178895"/>
      </c:bar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7285648"/>
        <c:axId val="1437278576"/>
        <c:extLst>
          <c:ext xmlns:c15="http://schemas.microsoft.com/office/drawing/2012/chart" uri="{02D57815-91ED-43cb-92C2-25804820EDAC}">
            <c15:filteredLineSeries>
              <c15:ser>
                <c:idx val="22"/>
                <c:order val="17"/>
                <c:tx>
                  <c:strRef>
                    <c:extLst>
                      <c:ext uri="{02D57815-91ED-43cb-92C2-25804820EDAC}">
                        <c15:formulaRef>
                          <c15:sqref>入力シート!$D$31</c15:sqref>
                        </c15:formulaRef>
                      </c:ext>
                    </c:extLst>
                    <c:strCache>
                      <c:ptCount val="1"/>
                      <c:pt idx="0">
                        <c:v>粗利率</c:v>
                      </c:pt>
                    </c:strCache>
                  </c:strRef>
                </c:tx>
                <c:spPr>
                  <a:ln w="28575" cap="rnd">
                    <a:noFill/>
                    <a:round/>
                  </a:ln>
                  <a:effectLst/>
                </c:spPr>
                <c:marker>
                  <c:symbol val="square"/>
                  <c:size val="10"/>
                  <c:spPr>
                    <a:solidFill>
                      <a:schemeClr val="bg1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メイリオ" panose="020B0604030504040204" pitchFamily="50" charset="-128"/>
                          <a:ea typeface="メイリオ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ormulaRef>
                          <c15:sqref>入力シート!$E$3:$AG$4</c15:sqref>
                        </c15:formulaRef>
                      </c:ext>
                    </c:extLst>
                    <c:multiLvlStrCache>
                      <c:ptCount val="24"/>
                      <c:lvl>
                        <c:pt idx="1">
                          <c:v>B/S</c:v>
                        </c:pt>
                        <c:pt idx="3">
                          <c:v>P/L</c:v>
                        </c:pt>
                        <c:pt idx="6">
                          <c:v>B/S</c:v>
                        </c:pt>
                        <c:pt idx="8">
                          <c:v>P/L</c:v>
                        </c:pt>
                        <c:pt idx="11">
                          <c:v>B/S</c:v>
                        </c:pt>
                        <c:pt idx="13">
                          <c:v>P/L</c:v>
                        </c:pt>
                        <c:pt idx="16">
                          <c:v>B/S</c:v>
                        </c:pt>
                        <c:pt idx="18">
                          <c:v>P/L</c:v>
                        </c:pt>
                        <c:pt idx="21">
                          <c:v>B/S</c:v>
                        </c:pt>
                        <c:pt idx="23">
                          <c:v>P/L</c:v>
                        </c:pt>
                      </c:lvl>
                      <c:lvl>
                        <c:pt idx="0">
                          <c:v>2016年 ユーシン精機</c:v>
                        </c:pt>
                        <c:pt idx="5">
                          <c:v>2017年 ユーシン精機</c:v>
                        </c:pt>
                        <c:pt idx="10">
                          <c:v>2018年 ユーシン精機</c:v>
                        </c:pt>
                        <c:pt idx="15">
                          <c:v>2019年 ユーシン精機</c:v>
                        </c:pt>
                        <c:pt idx="20">
                          <c:v>2020年 ユーシン精機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入力シート!$E$31:$AB$31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2" formatCode="0%">
                        <c:v>0.39923397011537737</c:v>
                      </c:pt>
                      <c:pt idx="7" formatCode="0%">
                        <c:v>0.39625762431510392</c:v>
                      </c:pt>
                      <c:pt idx="12" formatCode="0%">
                        <c:v>0.40525912443720663</c:v>
                      </c:pt>
                      <c:pt idx="17" formatCode="0%">
                        <c:v>0.40035725736270783</c:v>
                      </c:pt>
                      <c:pt idx="22" formatCode="0%">
                        <c:v>0.40077957123582031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D-2DC1-416C-AECD-03029C75D1EC}"/>
                  </c:ext>
                </c:extLst>
              </c15:ser>
            </c15:filteredLineSeries>
            <c15:filteredLineSeries>
              <c15:ser>
                <c:idx val="23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入力シート!$D$32</c15:sqref>
                        </c15:formulaRef>
                      </c:ext>
                    </c:extLst>
                    <c:strCache>
                      <c:ptCount val="1"/>
                      <c:pt idx="0">
                        <c:v>営業利益率</c:v>
                      </c:pt>
                    </c:strCache>
                  </c:strRef>
                </c:tx>
                <c:spPr>
                  <a:ln w="28575" cap="rnd">
                    <a:noFill/>
                    <a:round/>
                  </a:ln>
                  <a:effectLst/>
                </c:spPr>
                <c:marker>
                  <c:symbol val="triangle"/>
                  <c:size val="10"/>
                  <c:spPr>
                    <a:solidFill>
                      <a:srgbClr val="FF0000"/>
                    </a:solidFill>
                    <a:ln w="9525">
                      <a:solidFill>
                        <a:srgbClr val="FF0000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メイリオ" panose="020B0604030504040204" pitchFamily="50" charset="-128"/>
                          <a:ea typeface="メイリオ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入力シート!$E$3:$AG$4</c15:sqref>
                        </c15:formulaRef>
                      </c:ext>
                    </c:extLst>
                    <c:multiLvlStrCache>
                      <c:ptCount val="24"/>
                      <c:lvl>
                        <c:pt idx="1">
                          <c:v>B/S</c:v>
                        </c:pt>
                        <c:pt idx="3">
                          <c:v>P/L</c:v>
                        </c:pt>
                        <c:pt idx="6">
                          <c:v>B/S</c:v>
                        </c:pt>
                        <c:pt idx="8">
                          <c:v>P/L</c:v>
                        </c:pt>
                        <c:pt idx="11">
                          <c:v>B/S</c:v>
                        </c:pt>
                        <c:pt idx="13">
                          <c:v>P/L</c:v>
                        </c:pt>
                        <c:pt idx="16">
                          <c:v>B/S</c:v>
                        </c:pt>
                        <c:pt idx="18">
                          <c:v>P/L</c:v>
                        </c:pt>
                        <c:pt idx="21">
                          <c:v>B/S</c:v>
                        </c:pt>
                        <c:pt idx="23">
                          <c:v>P/L</c:v>
                        </c:pt>
                      </c:lvl>
                      <c:lvl>
                        <c:pt idx="0">
                          <c:v>2016年 ユーシン精機</c:v>
                        </c:pt>
                        <c:pt idx="5">
                          <c:v>2017年 ユーシン精機</c:v>
                        </c:pt>
                        <c:pt idx="10">
                          <c:v>2018年 ユーシン精機</c:v>
                        </c:pt>
                        <c:pt idx="15">
                          <c:v>2019年 ユーシン精機</c:v>
                        </c:pt>
                        <c:pt idx="20">
                          <c:v>2020年 ユーシン精機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入力シート!$E$32:$AB$32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2" formatCode="0%">
                        <c:v>0.14597125023642898</c:v>
                      </c:pt>
                      <c:pt idx="7" formatCode="0%">
                        <c:v>0.10922154450532409</c:v>
                      </c:pt>
                      <c:pt idx="12" formatCode="0%">
                        <c:v>0.11298974997605135</c:v>
                      </c:pt>
                      <c:pt idx="17" formatCode="0%">
                        <c:v>0.12645994595337334</c:v>
                      </c:pt>
                      <c:pt idx="22" formatCode="0%">
                        <c:v>0.11543650991954425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2DC1-416C-AECD-03029C75D1EC}"/>
                  </c:ext>
                </c:extLst>
              </c15:ser>
            </c15:filteredLineSeries>
            <c15:filteredLineSeries>
              <c15:ser>
                <c:idx val="24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入力シート!$D$33</c15:sqref>
                        </c15:formulaRef>
                      </c:ext>
                    </c:extLst>
                    <c:strCache>
                      <c:ptCount val="1"/>
                      <c:pt idx="0">
                        <c:v>経常利益率</c:v>
                      </c:pt>
                    </c:strCache>
                  </c:strRef>
                </c:tx>
                <c:spPr>
                  <a:ln w="28575" cap="rnd">
                    <a:noFill/>
                    <a:round/>
                  </a:ln>
                  <a:effectLst/>
                </c:spPr>
                <c:marker>
                  <c:symbol val="circle"/>
                  <c:size val="10"/>
                  <c:spPr>
                    <a:solidFill>
                      <a:schemeClr val="bg1"/>
                    </a:solidFill>
                    <a:ln w="9525">
                      <a:solidFill>
                        <a:schemeClr val="accent6">
                          <a:lumMod val="75000"/>
                        </a:schemeClr>
                      </a:solidFill>
                    </a:ln>
                    <a:effectLst/>
                  </c:spPr>
                </c:marker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入力シート!$E$3:$AG$4</c15:sqref>
                        </c15:formulaRef>
                      </c:ext>
                    </c:extLst>
                    <c:multiLvlStrCache>
                      <c:ptCount val="24"/>
                      <c:lvl>
                        <c:pt idx="1">
                          <c:v>B/S</c:v>
                        </c:pt>
                        <c:pt idx="3">
                          <c:v>P/L</c:v>
                        </c:pt>
                        <c:pt idx="6">
                          <c:v>B/S</c:v>
                        </c:pt>
                        <c:pt idx="8">
                          <c:v>P/L</c:v>
                        </c:pt>
                        <c:pt idx="11">
                          <c:v>B/S</c:v>
                        </c:pt>
                        <c:pt idx="13">
                          <c:v>P/L</c:v>
                        </c:pt>
                        <c:pt idx="16">
                          <c:v>B/S</c:v>
                        </c:pt>
                        <c:pt idx="18">
                          <c:v>P/L</c:v>
                        </c:pt>
                        <c:pt idx="21">
                          <c:v>B/S</c:v>
                        </c:pt>
                        <c:pt idx="23">
                          <c:v>P/L</c:v>
                        </c:pt>
                      </c:lvl>
                      <c:lvl>
                        <c:pt idx="0">
                          <c:v>2016年 ユーシン精機</c:v>
                        </c:pt>
                        <c:pt idx="5">
                          <c:v>2017年 ユーシン精機</c:v>
                        </c:pt>
                        <c:pt idx="10">
                          <c:v>2018年 ユーシン精機</c:v>
                        </c:pt>
                        <c:pt idx="15">
                          <c:v>2019年 ユーシン精機</c:v>
                        </c:pt>
                        <c:pt idx="20">
                          <c:v>2020年 ユーシン精機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入力シート!$E$33:$AB$33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2" formatCode="0%">
                        <c:v>0.13821637979950824</c:v>
                      </c:pt>
                      <c:pt idx="7" formatCode="0%">
                        <c:v>0.10637857955132844</c:v>
                      </c:pt>
                      <c:pt idx="12" formatCode="0%">
                        <c:v>0.11653415078072613</c:v>
                      </c:pt>
                      <c:pt idx="17" formatCode="0%">
                        <c:v>0.12783401273301884</c:v>
                      </c:pt>
                      <c:pt idx="22" formatCode="0%">
                        <c:v>0.11023936834740893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2DC1-416C-AECD-03029C75D1EC}"/>
                  </c:ext>
                </c:extLst>
              </c15:ser>
            </c15:filteredLineSeries>
            <c15:filteredLineSeries>
              <c15:ser>
                <c:idx val="26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入力シート!$D$35</c15:sqref>
                        </c15:formulaRef>
                      </c:ext>
                    </c:extLst>
                    <c:strCache>
                      <c:ptCount val="1"/>
                      <c:pt idx="0">
                        <c:v>当期純利益率</c:v>
                      </c:pt>
                    </c:strCache>
                  </c:strRef>
                </c:tx>
                <c:spPr>
                  <a:ln w="28575" cap="rnd">
                    <a:noFill/>
                    <a:round/>
                  </a:ln>
                  <a:effectLst/>
                </c:spPr>
                <c:marker>
                  <c:symbol val="diamond"/>
                  <c:size val="10"/>
                  <c:spPr>
                    <a:solidFill>
                      <a:schemeClr val="bg1"/>
                    </a:solidFill>
                    <a:ln w="9525">
                      <a:solidFill>
                        <a:schemeClr val="accent6">
                          <a:lumMod val="50000"/>
                        </a:schemeClr>
                      </a:solidFill>
                    </a:ln>
                    <a:effectLst/>
                  </c:spPr>
                </c:marker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入力シート!$E$3:$AG$4</c15:sqref>
                        </c15:formulaRef>
                      </c:ext>
                    </c:extLst>
                    <c:multiLvlStrCache>
                      <c:ptCount val="24"/>
                      <c:lvl>
                        <c:pt idx="1">
                          <c:v>B/S</c:v>
                        </c:pt>
                        <c:pt idx="3">
                          <c:v>P/L</c:v>
                        </c:pt>
                        <c:pt idx="6">
                          <c:v>B/S</c:v>
                        </c:pt>
                        <c:pt idx="8">
                          <c:v>P/L</c:v>
                        </c:pt>
                        <c:pt idx="11">
                          <c:v>B/S</c:v>
                        </c:pt>
                        <c:pt idx="13">
                          <c:v>P/L</c:v>
                        </c:pt>
                        <c:pt idx="16">
                          <c:v>B/S</c:v>
                        </c:pt>
                        <c:pt idx="18">
                          <c:v>P/L</c:v>
                        </c:pt>
                        <c:pt idx="21">
                          <c:v>B/S</c:v>
                        </c:pt>
                        <c:pt idx="23">
                          <c:v>P/L</c:v>
                        </c:pt>
                      </c:lvl>
                      <c:lvl>
                        <c:pt idx="0">
                          <c:v>2016年 ユーシン精機</c:v>
                        </c:pt>
                        <c:pt idx="5">
                          <c:v>2017年 ユーシン精機</c:v>
                        </c:pt>
                        <c:pt idx="10">
                          <c:v>2018年 ユーシン精機</c:v>
                        </c:pt>
                        <c:pt idx="15">
                          <c:v>2019年 ユーシン精機</c:v>
                        </c:pt>
                        <c:pt idx="20">
                          <c:v>2020年 ユーシン精機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入力シート!$E$35:$AB$35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2" formatCode="0%">
                        <c:v>9.3484017401172681E-2</c:v>
                      </c:pt>
                      <c:pt idx="7" formatCode="0%">
                        <c:v>7.2986663909852159E-2</c:v>
                      </c:pt>
                      <c:pt idx="12" formatCode="0%">
                        <c:v>8.0659066960436829E-2</c:v>
                      </c:pt>
                      <c:pt idx="17" formatCode="0%">
                        <c:v>8.9955571840791462E-2</c:v>
                      </c:pt>
                      <c:pt idx="22" formatCode="0%">
                        <c:v>7.8956573884363598E-2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2DC1-416C-AECD-03029C75D1EC}"/>
                  </c:ext>
                </c:extLst>
              </c15:ser>
            </c15:filteredLineSeries>
          </c:ext>
        </c:extLst>
      </c:lineChart>
      <c:catAx>
        <c:axId val="199176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99178895"/>
        <c:crosses val="autoZero"/>
        <c:auto val="1"/>
        <c:lblAlgn val="ctr"/>
        <c:lblOffset val="100"/>
        <c:noMultiLvlLbl val="0"/>
      </c:catAx>
      <c:valAx>
        <c:axId val="199178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r>
                  <a:rPr lang="ja-JP" sz="1000"/>
                  <a:t>百万円</a:t>
                </a:r>
              </a:p>
            </c:rich>
          </c:tx>
          <c:layout>
            <c:manualLayout>
              <c:xMode val="edge"/>
              <c:yMode val="edge"/>
              <c:x val="8.0395151039489498E-4"/>
              <c:y val="0.425742619436721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&quot;¥&quot;#,##0_);\(&quot;¥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99176815"/>
        <c:crosses val="autoZero"/>
        <c:crossBetween val="between"/>
      </c:valAx>
      <c:valAx>
        <c:axId val="1437278576"/>
        <c:scaling>
          <c:orientation val="minMax"/>
        </c:scaling>
        <c:delete val="1"/>
        <c:axPos val="r"/>
        <c:numFmt formatCode="0%" sourceLinked="0"/>
        <c:majorTickMark val="out"/>
        <c:minorTickMark val="none"/>
        <c:tickLblPos val="nextTo"/>
        <c:crossAx val="1437285648"/>
        <c:crosses val="max"/>
        <c:crossBetween val="between"/>
      </c:valAx>
      <c:catAx>
        <c:axId val="1437285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37278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7"/>
        <c:delete val="1"/>
      </c:legendEntry>
      <c:layout>
        <c:manualLayout>
          <c:xMode val="edge"/>
          <c:yMode val="edge"/>
          <c:x val="0.63794558995401851"/>
          <c:y val="6.5217437442961143E-3"/>
          <c:w val="0.3017334777898158"/>
          <c:h val="7.88409703504043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 b="0"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800"/>
            </a:pPr>
            <a:r>
              <a:rPr lang="ja-JP" sz="1800"/>
              <a:t>利益の比較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294246325011423"/>
          <c:y val="8.2296498838428489E-2"/>
          <c:w val="0.813714654268899"/>
          <c:h val="0.625282913303548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入力シート!$D$38</c:f>
              <c:strCache>
                <c:ptCount val="1"/>
                <c:pt idx="0">
                  <c:v>売上総利益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入力シート!$E$36:$AC$37</c:f>
              <c:multiLvlStrCache>
                <c:ptCount val="25"/>
                <c:lvl>
                  <c:pt idx="0">
                    <c:v>売上総利益</c:v>
                  </c:pt>
                  <c:pt idx="1">
                    <c:v>営業利益</c:v>
                  </c:pt>
                  <c:pt idx="2">
                    <c:v>経常利益</c:v>
                  </c:pt>
                  <c:pt idx="3">
                    <c:v>当期純利益(最終利益)</c:v>
                  </c:pt>
                  <c:pt idx="4">
                    <c:v>営業利益率</c:v>
                  </c:pt>
                  <c:pt idx="5">
                    <c:v>売上総利益</c:v>
                  </c:pt>
                  <c:pt idx="6">
                    <c:v>営業利益</c:v>
                  </c:pt>
                  <c:pt idx="7">
                    <c:v>経常利益</c:v>
                  </c:pt>
                  <c:pt idx="8">
                    <c:v>当期純利益(最終利益)</c:v>
                  </c:pt>
                  <c:pt idx="9">
                    <c:v>営業利益率</c:v>
                  </c:pt>
                  <c:pt idx="10">
                    <c:v>売上総利益</c:v>
                  </c:pt>
                  <c:pt idx="11">
                    <c:v>営業利益</c:v>
                  </c:pt>
                  <c:pt idx="12">
                    <c:v>経常利益</c:v>
                  </c:pt>
                  <c:pt idx="13">
                    <c:v>当期純利益(最終利益)</c:v>
                  </c:pt>
                  <c:pt idx="14">
                    <c:v>営業利益率</c:v>
                  </c:pt>
                  <c:pt idx="15">
                    <c:v>売上総利益</c:v>
                  </c:pt>
                  <c:pt idx="16">
                    <c:v>営業利益</c:v>
                  </c:pt>
                  <c:pt idx="17">
                    <c:v>経常利益</c:v>
                  </c:pt>
                  <c:pt idx="18">
                    <c:v>当期純利益(最終利益)</c:v>
                  </c:pt>
                  <c:pt idx="19">
                    <c:v>営業利益率</c:v>
                  </c:pt>
                  <c:pt idx="20">
                    <c:v>売上総利益</c:v>
                  </c:pt>
                  <c:pt idx="21">
                    <c:v>営業利益</c:v>
                  </c:pt>
                  <c:pt idx="22">
                    <c:v>経常利益</c:v>
                  </c:pt>
                  <c:pt idx="23">
                    <c:v>当期純利益(最終利益)</c:v>
                  </c:pt>
                  <c:pt idx="24">
                    <c:v>営業利益率</c:v>
                  </c:pt>
                </c:lvl>
                <c:lvl>
                  <c:pt idx="0">
                    <c:v>2016年 ユーシン精機</c:v>
                  </c:pt>
                  <c:pt idx="5">
                    <c:v>2017年 ユーシン精機</c:v>
                  </c:pt>
                  <c:pt idx="10">
                    <c:v>2018年 ユーシン精機</c:v>
                  </c:pt>
                  <c:pt idx="15">
                    <c:v>2019年 ユーシン精機</c:v>
                  </c:pt>
                  <c:pt idx="20">
                    <c:v>2020年 ユーシン精機</c:v>
                  </c:pt>
                </c:lvl>
              </c:multiLvlStrCache>
            </c:multiLvlStrRef>
          </c:cat>
          <c:val>
            <c:numRef>
              <c:f>入力シート!$E$38:$AC$38</c:f>
              <c:numCache>
                <c:formatCode>"¥"#,##0_);\("¥"#,##0\)</c:formatCode>
                <c:ptCount val="25"/>
                <c:pt idx="0">
                  <c:v>8443</c:v>
                </c:pt>
                <c:pt idx="5">
                  <c:v>7666</c:v>
                </c:pt>
                <c:pt idx="10">
                  <c:v>8461</c:v>
                </c:pt>
                <c:pt idx="15">
                  <c:v>8741</c:v>
                </c:pt>
                <c:pt idx="20">
                  <c:v>8020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2E-4554-B06C-090848C1D20C}"/>
            </c:ext>
          </c:extLst>
        </c:ser>
        <c:ser>
          <c:idx val="1"/>
          <c:order val="1"/>
          <c:tx>
            <c:strRef>
              <c:f>入力シート!$D$39</c:f>
              <c:strCache>
                <c:ptCount val="1"/>
                <c:pt idx="0">
                  <c:v>売上原価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入力シート!$E$36:$AC$37</c:f>
              <c:multiLvlStrCache>
                <c:ptCount val="25"/>
                <c:lvl>
                  <c:pt idx="0">
                    <c:v>売上総利益</c:v>
                  </c:pt>
                  <c:pt idx="1">
                    <c:v>営業利益</c:v>
                  </c:pt>
                  <c:pt idx="2">
                    <c:v>経常利益</c:v>
                  </c:pt>
                  <c:pt idx="3">
                    <c:v>当期純利益(最終利益)</c:v>
                  </c:pt>
                  <c:pt idx="4">
                    <c:v>営業利益率</c:v>
                  </c:pt>
                  <c:pt idx="5">
                    <c:v>売上総利益</c:v>
                  </c:pt>
                  <c:pt idx="6">
                    <c:v>営業利益</c:v>
                  </c:pt>
                  <c:pt idx="7">
                    <c:v>経常利益</c:v>
                  </c:pt>
                  <c:pt idx="8">
                    <c:v>当期純利益(最終利益)</c:v>
                  </c:pt>
                  <c:pt idx="9">
                    <c:v>営業利益率</c:v>
                  </c:pt>
                  <c:pt idx="10">
                    <c:v>売上総利益</c:v>
                  </c:pt>
                  <c:pt idx="11">
                    <c:v>営業利益</c:v>
                  </c:pt>
                  <c:pt idx="12">
                    <c:v>経常利益</c:v>
                  </c:pt>
                  <c:pt idx="13">
                    <c:v>当期純利益(最終利益)</c:v>
                  </c:pt>
                  <c:pt idx="14">
                    <c:v>営業利益率</c:v>
                  </c:pt>
                  <c:pt idx="15">
                    <c:v>売上総利益</c:v>
                  </c:pt>
                  <c:pt idx="16">
                    <c:v>営業利益</c:v>
                  </c:pt>
                  <c:pt idx="17">
                    <c:v>経常利益</c:v>
                  </c:pt>
                  <c:pt idx="18">
                    <c:v>当期純利益(最終利益)</c:v>
                  </c:pt>
                  <c:pt idx="19">
                    <c:v>営業利益率</c:v>
                  </c:pt>
                  <c:pt idx="20">
                    <c:v>売上総利益</c:v>
                  </c:pt>
                  <c:pt idx="21">
                    <c:v>営業利益</c:v>
                  </c:pt>
                  <c:pt idx="22">
                    <c:v>経常利益</c:v>
                  </c:pt>
                  <c:pt idx="23">
                    <c:v>当期純利益(最終利益)</c:v>
                  </c:pt>
                  <c:pt idx="24">
                    <c:v>営業利益率</c:v>
                  </c:pt>
                </c:lvl>
                <c:lvl>
                  <c:pt idx="0">
                    <c:v>2016年 ユーシン精機</c:v>
                  </c:pt>
                  <c:pt idx="5">
                    <c:v>2017年 ユーシン精機</c:v>
                  </c:pt>
                  <c:pt idx="10">
                    <c:v>2018年 ユーシン精機</c:v>
                  </c:pt>
                  <c:pt idx="15">
                    <c:v>2019年 ユーシン精機</c:v>
                  </c:pt>
                  <c:pt idx="20">
                    <c:v>2020年 ユーシン精機</c:v>
                  </c:pt>
                </c:lvl>
              </c:multiLvlStrCache>
            </c:multiLvlStrRef>
          </c:cat>
          <c:val>
            <c:numRef>
              <c:f>入力シート!$E$39:$AC$39</c:f>
              <c:numCache>
                <c:formatCode>"¥"#,##0_);\("¥"#,##0\)</c:formatCode>
                <c:ptCount val="25"/>
                <c:pt idx="0">
                  <c:v>12705</c:v>
                </c:pt>
                <c:pt idx="5">
                  <c:v>11680</c:v>
                </c:pt>
                <c:pt idx="10">
                  <c:v>12417</c:v>
                </c:pt>
                <c:pt idx="15">
                  <c:v>13092</c:v>
                </c:pt>
                <c:pt idx="20">
                  <c:v>11991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2E-4554-B06C-090848C1D20C}"/>
            </c:ext>
          </c:extLst>
        </c:ser>
        <c:ser>
          <c:idx val="2"/>
          <c:order val="2"/>
          <c:tx>
            <c:strRef>
              <c:f>入力シート!$D$40</c:f>
              <c:strCache>
                <c:ptCount val="1"/>
                <c:pt idx="0">
                  <c:v>営業利益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入力シート!$E$36:$AC$37</c:f>
              <c:multiLvlStrCache>
                <c:ptCount val="25"/>
                <c:lvl>
                  <c:pt idx="0">
                    <c:v>売上総利益</c:v>
                  </c:pt>
                  <c:pt idx="1">
                    <c:v>営業利益</c:v>
                  </c:pt>
                  <c:pt idx="2">
                    <c:v>経常利益</c:v>
                  </c:pt>
                  <c:pt idx="3">
                    <c:v>当期純利益(最終利益)</c:v>
                  </c:pt>
                  <c:pt idx="4">
                    <c:v>営業利益率</c:v>
                  </c:pt>
                  <c:pt idx="5">
                    <c:v>売上総利益</c:v>
                  </c:pt>
                  <c:pt idx="6">
                    <c:v>営業利益</c:v>
                  </c:pt>
                  <c:pt idx="7">
                    <c:v>経常利益</c:v>
                  </c:pt>
                  <c:pt idx="8">
                    <c:v>当期純利益(最終利益)</c:v>
                  </c:pt>
                  <c:pt idx="9">
                    <c:v>営業利益率</c:v>
                  </c:pt>
                  <c:pt idx="10">
                    <c:v>売上総利益</c:v>
                  </c:pt>
                  <c:pt idx="11">
                    <c:v>営業利益</c:v>
                  </c:pt>
                  <c:pt idx="12">
                    <c:v>経常利益</c:v>
                  </c:pt>
                  <c:pt idx="13">
                    <c:v>当期純利益(最終利益)</c:v>
                  </c:pt>
                  <c:pt idx="14">
                    <c:v>営業利益率</c:v>
                  </c:pt>
                  <c:pt idx="15">
                    <c:v>売上総利益</c:v>
                  </c:pt>
                  <c:pt idx="16">
                    <c:v>営業利益</c:v>
                  </c:pt>
                  <c:pt idx="17">
                    <c:v>経常利益</c:v>
                  </c:pt>
                  <c:pt idx="18">
                    <c:v>当期純利益(最終利益)</c:v>
                  </c:pt>
                  <c:pt idx="19">
                    <c:v>営業利益率</c:v>
                  </c:pt>
                  <c:pt idx="20">
                    <c:v>売上総利益</c:v>
                  </c:pt>
                  <c:pt idx="21">
                    <c:v>営業利益</c:v>
                  </c:pt>
                  <c:pt idx="22">
                    <c:v>経常利益</c:v>
                  </c:pt>
                  <c:pt idx="23">
                    <c:v>当期純利益(最終利益)</c:v>
                  </c:pt>
                  <c:pt idx="24">
                    <c:v>営業利益率</c:v>
                  </c:pt>
                </c:lvl>
                <c:lvl>
                  <c:pt idx="0">
                    <c:v>2016年 ユーシン精機</c:v>
                  </c:pt>
                  <c:pt idx="5">
                    <c:v>2017年 ユーシン精機</c:v>
                  </c:pt>
                  <c:pt idx="10">
                    <c:v>2018年 ユーシン精機</c:v>
                  </c:pt>
                  <c:pt idx="15">
                    <c:v>2019年 ユーシン精機</c:v>
                  </c:pt>
                  <c:pt idx="20">
                    <c:v>2020年 ユーシン精機</c:v>
                  </c:pt>
                </c:lvl>
              </c:multiLvlStrCache>
            </c:multiLvlStrRef>
          </c:cat>
          <c:val>
            <c:numRef>
              <c:f>入力シート!$E$40:$AC$40</c:f>
              <c:numCache>
                <c:formatCode>"¥"#,##0_);\("¥"#,##0\)</c:formatCode>
                <c:ptCount val="25"/>
                <c:pt idx="1">
                  <c:v>3087</c:v>
                </c:pt>
                <c:pt idx="6">
                  <c:v>2113</c:v>
                </c:pt>
                <c:pt idx="11">
                  <c:v>2359</c:v>
                </c:pt>
                <c:pt idx="16">
                  <c:v>2761</c:v>
                </c:pt>
                <c:pt idx="21">
                  <c:v>2310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62E-4554-B06C-090848C1D20C}"/>
            </c:ext>
          </c:extLst>
        </c:ser>
        <c:ser>
          <c:idx val="3"/>
          <c:order val="3"/>
          <c:tx>
            <c:strRef>
              <c:f>入力シート!$D$41</c:f>
              <c:strCache>
                <c:ptCount val="1"/>
                <c:pt idx="0">
                  <c:v>販売管理費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入力シート!$E$36:$AC$37</c:f>
              <c:multiLvlStrCache>
                <c:ptCount val="25"/>
                <c:lvl>
                  <c:pt idx="0">
                    <c:v>売上総利益</c:v>
                  </c:pt>
                  <c:pt idx="1">
                    <c:v>営業利益</c:v>
                  </c:pt>
                  <c:pt idx="2">
                    <c:v>経常利益</c:v>
                  </c:pt>
                  <c:pt idx="3">
                    <c:v>当期純利益(最終利益)</c:v>
                  </c:pt>
                  <c:pt idx="4">
                    <c:v>営業利益率</c:v>
                  </c:pt>
                  <c:pt idx="5">
                    <c:v>売上総利益</c:v>
                  </c:pt>
                  <c:pt idx="6">
                    <c:v>営業利益</c:v>
                  </c:pt>
                  <c:pt idx="7">
                    <c:v>経常利益</c:v>
                  </c:pt>
                  <c:pt idx="8">
                    <c:v>当期純利益(最終利益)</c:v>
                  </c:pt>
                  <c:pt idx="9">
                    <c:v>営業利益率</c:v>
                  </c:pt>
                  <c:pt idx="10">
                    <c:v>売上総利益</c:v>
                  </c:pt>
                  <c:pt idx="11">
                    <c:v>営業利益</c:v>
                  </c:pt>
                  <c:pt idx="12">
                    <c:v>経常利益</c:v>
                  </c:pt>
                  <c:pt idx="13">
                    <c:v>当期純利益(最終利益)</c:v>
                  </c:pt>
                  <c:pt idx="14">
                    <c:v>営業利益率</c:v>
                  </c:pt>
                  <c:pt idx="15">
                    <c:v>売上総利益</c:v>
                  </c:pt>
                  <c:pt idx="16">
                    <c:v>営業利益</c:v>
                  </c:pt>
                  <c:pt idx="17">
                    <c:v>経常利益</c:v>
                  </c:pt>
                  <c:pt idx="18">
                    <c:v>当期純利益(最終利益)</c:v>
                  </c:pt>
                  <c:pt idx="19">
                    <c:v>営業利益率</c:v>
                  </c:pt>
                  <c:pt idx="20">
                    <c:v>売上総利益</c:v>
                  </c:pt>
                  <c:pt idx="21">
                    <c:v>営業利益</c:v>
                  </c:pt>
                  <c:pt idx="22">
                    <c:v>経常利益</c:v>
                  </c:pt>
                  <c:pt idx="23">
                    <c:v>当期純利益(最終利益)</c:v>
                  </c:pt>
                  <c:pt idx="24">
                    <c:v>営業利益率</c:v>
                  </c:pt>
                </c:lvl>
                <c:lvl>
                  <c:pt idx="0">
                    <c:v>2016年 ユーシン精機</c:v>
                  </c:pt>
                  <c:pt idx="5">
                    <c:v>2017年 ユーシン精機</c:v>
                  </c:pt>
                  <c:pt idx="10">
                    <c:v>2018年 ユーシン精機</c:v>
                  </c:pt>
                  <c:pt idx="15">
                    <c:v>2019年 ユーシン精機</c:v>
                  </c:pt>
                  <c:pt idx="20">
                    <c:v>2020年 ユーシン精機</c:v>
                  </c:pt>
                </c:lvl>
              </c:multiLvlStrCache>
            </c:multiLvlStrRef>
          </c:cat>
          <c:val>
            <c:numRef>
              <c:f>入力シート!$E$41:$AC$41</c:f>
              <c:numCache>
                <c:formatCode>"¥"#,##0_);\("¥"#,##0\)</c:formatCode>
                <c:ptCount val="25"/>
                <c:pt idx="1">
                  <c:v>5356</c:v>
                </c:pt>
                <c:pt idx="6">
                  <c:v>5553</c:v>
                </c:pt>
                <c:pt idx="11">
                  <c:v>6102</c:v>
                </c:pt>
                <c:pt idx="16">
                  <c:v>5980</c:v>
                </c:pt>
                <c:pt idx="21">
                  <c:v>5710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62E-4554-B06C-090848C1D20C}"/>
            </c:ext>
          </c:extLst>
        </c:ser>
        <c:ser>
          <c:idx val="4"/>
          <c:order val="4"/>
          <c:tx>
            <c:strRef>
              <c:f>入力シート!$D$42</c:f>
              <c:strCache>
                <c:ptCount val="1"/>
                <c:pt idx="0">
                  <c:v>経常利益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5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入力シート!$E$36:$AC$37</c:f>
              <c:multiLvlStrCache>
                <c:ptCount val="25"/>
                <c:lvl>
                  <c:pt idx="0">
                    <c:v>売上総利益</c:v>
                  </c:pt>
                  <c:pt idx="1">
                    <c:v>営業利益</c:v>
                  </c:pt>
                  <c:pt idx="2">
                    <c:v>経常利益</c:v>
                  </c:pt>
                  <c:pt idx="3">
                    <c:v>当期純利益(最終利益)</c:v>
                  </c:pt>
                  <c:pt idx="4">
                    <c:v>営業利益率</c:v>
                  </c:pt>
                  <c:pt idx="5">
                    <c:v>売上総利益</c:v>
                  </c:pt>
                  <c:pt idx="6">
                    <c:v>営業利益</c:v>
                  </c:pt>
                  <c:pt idx="7">
                    <c:v>経常利益</c:v>
                  </c:pt>
                  <c:pt idx="8">
                    <c:v>当期純利益(最終利益)</c:v>
                  </c:pt>
                  <c:pt idx="9">
                    <c:v>営業利益率</c:v>
                  </c:pt>
                  <c:pt idx="10">
                    <c:v>売上総利益</c:v>
                  </c:pt>
                  <c:pt idx="11">
                    <c:v>営業利益</c:v>
                  </c:pt>
                  <c:pt idx="12">
                    <c:v>経常利益</c:v>
                  </c:pt>
                  <c:pt idx="13">
                    <c:v>当期純利益(最終利益)</c:v>
                  </c:pt>
                  <c:pt idx="14">
                    <c:v>営業利益率</c:v>
                  </c:pt>
                  <c:pt idx="15">
                    <c:v>売上総利益</c:v>
                  </c:pt>
                  <c:pt idx="16">
                    <c:v>営業利益</c:v>
                  </c:pt>
                  <c:pt idx="17">
                    <c:v>経常利益</c:v>
                  </c:pt>
                  <c:pt idx="18">
                    <c:v>当期純利益(最終利益)</c:v>
                  </c:pt>
                  <c:pt idx="19">
                    <c:v>営業利益率</c:v>
                  </c:pt>
                  <c:pt idx="20">
                    <c:v>売上総利益</c:v>
                  </c:pt>
                  <c:pt idx="21">
                    <c:v>営業利益</c:v>
                  </c:pt>
                  <c:pt idx="22">
                    <c:v>経常利益</c:v>
                  </c:pt>
                  <c:pt idx="23">
                    <c:v>当期純利益(最終利益)</c:v>
                  </c:pt>
                  <c:pt idx="24">
                    <c:v>営業利益率</c:v>
                  </c:pt>
                </c:lvl>
                <c:lvl>
                  <c:pt idx="0">
                    <c:v>2016年 ユーシン精機</c:v>
                  </c:pt>
                  <c:pt idx="5">
                    <c:v>2017年 ユーシン精機</c:v>
                  </c:pt>
                  <c:pt idx="10">
                    <c:v>2018年 ユーシン精機</c:v>
                  </c:pt>
                  <c:pt idx="15">
                    <c:v>2019年 ユーシン精機</c:v>
                  </c:pt>
                  <c:pt idx="20">
                    <c:v>2020年 ユーシン精機</c:v>
                  </c:pt>
                </c:lvl>
              </c:multiLvlStrCache>
            </c:multiLvlStrRef>
          </c:cat>
          <c:val>
            <c:numRef>
              <c:f>入力シート!$E$42:$AC$42</c:f>
              <c:numCache>
                <c:formatCode>"¥"#,##0_);\("¥"#,##0\)</c:formatCode>
                <c:ptCount val="25"/>
                <c:pt idx="2">
                  <c:v>2985</c:v>
                </c:pt>
                <c:pt idx="7">
                  <c:v>2139</c:v>
                </c:pt>
                <c:pt idx="12">
                  <c:v>2562</c:v>
                </c:pt>
                <c:pt idx="17">
                  <c:v>2900</c:v>
                </c:pt>
                <c:pt idx="22">
                  <c:v>2252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62E-4554-B06C-090848C1D20C}"/>
            </c:ext>
          </c:extLst>
        </c:ser>
        <c:ser>
          <c:idx val="5"/>
          <c:order val="5"/>
          <c:tx>
            <c:strRef>
              <c:f>入力シート!$D$43</c:f>
              <c:strCache>
                <c:ptCount val="1"/>
                <c:pt idx="0">
                  <c:v>営業外費用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5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入力シート!$E$36:$AC$37</c:f>
              <c:multiLvlStrCache>
                <c:ptCount val="25"/>
                <c:lvl>
                  <c:pt idx="0">
                    <c:v>売上総利益</c:v>
                  </c:pt>
                  <c:pt idx="1">
                    <c:v>営業利益</c:v>
                  </c:pt>
                  <c:pt idx="2">
                    <c:v>経常利益</c:v>
                  </c:pt>
                  <c:pt idx="3">
                    <c:v>当期純利益(最終利益)</c:v>
                  </c:pt>
                  <c:pt idx="4">
                    <c:v>営業利益率</c:v>
                  </c:pt>
                  <c:pt idx="5">
                    <c:v>売上総利益</c:v>
                  </c:pt>
                  <c:pt idx="6">
                    <c:v>営業利益</c:v>
                  </c:pt>
                  <c:pt idx="7">
                    <c:v>経常利益</c:v>
                  </c:pt>
                  <c:pt idx="8">
                    <c:v>当期純利益(最終利益)</c:v>
                  </c:pt>
                  <c:pt idx="9">
                    <c:v>営業利益率</c:v>
                  </c:pt>
                  <c:pt idx="10">
                    <c:v>売上総利益</c:v>
                  </c:pt>
                  <c:pt idx="11">
                    <c:v>営業利益</c:v>
                  </c:pt>
                  <c:pt idx="12">
                    <c:v>経常利益</c:v>
                  </c:pt>
                  <c:pt idx="13">
                    <c:v>当期純利益(最終利益)</c:v>
                  </c:pt>
                  <c:pt idx="14">
                    <c:v>営業利益率</c:v>
                  </c:pt>
                  <c:pt idx="15">
                    <c:v>売上総利益</c:v>
                  </c:pt>
                  <c:pt idx="16">
                    <c:v>営業利益</c:v>
                  </c:pt>
                  <c:pt idx="17">
                    <c:v>経常利益</c:v>
                  </c:pt>
                  <c:pt idx="18">
                    <c:v>当期純利益(最終利益)</c:v>
                  </c:pt>
                  <c:pt idx="19">
                    <c:v>営業利益率</c:v>
                  </c:pt>
                  <c:pt idx="20">
                    <c:v>売上総利益</c:v>
                  </c:pt>
                  <c:pt idx="21">
                    <c:v>営業利益</c:v>
                  </c:pt>
                  <c:pt idx="22">
                    <c:v>経常利益</c:v>
                  </c:pt>
                  <c:pt idx="23">
                    <c:v>当期純利益(最終利益)</c:v>
                  </c:pt>
                  <c:pt idx="24">
                    <c:v>営業利益率</c:v>
                  </c:pt>
                </c:lvl>
                <c:lvl>
                  <c:pt idx="0">
                    <c:v>2016年 ユーシン精機</c:v>
                  </c:pt>
                  <c:pt idx="5">
                    <c:v>2017年 ユーシン精機</c:v>
                  </c:pt>
                  <c:pt idx="10">
                    <c:v>2018年 ユーシン精機</c:v>
                  </c:pt>
                  <c:pt idx="15">
                    <c:v>2019年 ユーシン精機</c:v>
                  </c:pt>
                  <c:pt idx="20">
                    <c:v>2020年 ユーシン精機</c:v>
                  </c:pt>
                </c:lvl>
              </c:multiLvlStrCache>
            </c:multiLvlStrRef>
          </c:cat>
          <c:val>
            <c:numRef>
              <c:f>入力シート!$E$43:$AC$43</c:f>
              <c:numCache>
                <c:formatCode>"¥"#,##0_);\("¥"#,##0\)</c:formatCode>
                <c:ptCount val="25"/>
                <c:pt idx="2">
                  <c:v>226</c:v>
                </c:pt>
                <c:pt idx="7">
                  <c:v>136</c:v>
                </c:pt>
                <c:pt idx="12">
                  <c:v>55</c:v>
                </c:pt>
                <c:pt idx="17">
                  <c:v>79</c:v>
                </c:pt>
                <c:pt idx="22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62E-4554-B06C-090848C1D20C}"/>
            </c:ext>
          </c:extLst>
        </c:ser>
        <c:ser>
          <c:idx val="6"/>
          <c:order val="6"/>
          <c:tx>
            <c:strRef>
              <c:f>入力シート!$D$44</c:f>
              <c:strCache>
                <c:ptCount val="1"/>
                <c:pt idx="0">
                  <c:v>当期純利益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5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入力シート!$E$36:$AC$37</c:f>
              <c:multiLvlStrCache>
                <c:ptCount val="25"/>
                <c:lvl>
                  <c:pt idx="0">
                    <c:v>売上総利益</c:v>
                  </c:pt>
                  <c:pt idx="1">
                    <c:v>営業利益</c:v>
                  </c:pt>
                  <c:pt idx="2">
                    <c:v>経常利益</c:v>
                  </c:pt>
                  <c:pt idx="3">
                    <c:v>当期純利益(最終利益)</c:v>
                  </c:pt>
                  <c:pt idx="4">
                    <c:v>営業利益率</c:v>
                  </c:pt>
                  <c:pt idx="5">
                    <c:v>売上総利益</c:v>
                  </c:pt>
                  <c:pt idx="6">
                    <c:v>営業利益</c:v>
                  </c:pt>
                  <c:pt idx="7">
                    <c:v>経常利益</c:v>
                  </c:pt>
                  <c:pt idx="8">
                    <c:v>当期純利益(最終利益)</c:v>
                  </c:pt>
                  <c:pt idx="9">
                    <c:v>営業利益率</c:v>
                  </c:pt>
                  <c:pt idx="10">
                    <c:v>売上総利益</c:v>
                  </c:pt>
                  <c:pt idx="11">
                    <c:v>営業利益</c:v>
                  </c:pt>
                  <c:pt idx="12">
                    <c:v>経常利益</c:v>
                  </c:pt>
                  <c:pt idx="13">
                    <c:v>当期純利益(最終利益)</c:v>
                  </c:pt>
                  <c:pt idx="14">
                    <c:v>営業利益率</c:v>
                  </c:pt>
                  <c:pt idx="15">
                    <c:v>売上総利益</c:v>
                  </c:pt>
                  <c:pt idx="16">
                    <c:v>営業利益</c:v>
                  </c:pt>
                  <c:pt idx="17">
                    <c:v>経常利益</c:v>
                  </c:pt>
                  <c:pt idx="18">
                    <c:v>当期純利益(最終利益)</c:v>
                  </c:pt>
                  <c:pt idx="19">
                    <c:v>営業利益率</c:v>
                  </c:pt>
                  <c:pt idx="20">
                    <c:v>売上総利益</c:v>
                  </c:pt>
                  <c:pt idx="21">
                    <c:v>営業利益</c:v>
                  </c:pt>
                  <c:pt idx="22">
                    <c:v>経常利益</c:v>
                  </c:pt>
                  <c:pt idx="23">
                    <c:v>当期純利益(最終利益)</c:v>
                  </c:pt>
                  <c:pt idx="24">
                    <c:v>営業利益率</c:v>
                  </c:pt>
                </c:lvl>
                <c:lvl>
                  <c:pt idx="0">
                    <c:v>2016年 ユーシン精機</c:v>
                  </c:pt>
                  <c:pt idx="5">
                    <c:v>2017年 ユーシン精機</c:v>
                  </c:pt>
                  <c:pt idx="10">
                    <c:v>2018年 ユーシン精機</c:v>
                  </c:pt>
                  <c:pt idx="15">
                    <c:v>2019年 ユーシン精機</c:v>
                  </c:pt>
                  <c:pt idx="20">
                    <c:v>2020年 ユーシン精機</c:v>
                  </c:pt>
                </c:lvl>
              </c:multiLvlStrCache>
            </c:multiLvlStrRef>
          </c:cat>
          <c:val>
            <c:numRef>
              <c:f>入力シート!$E$44:$AC$44</c:f>
              <c:numCache>
                <c:formatCode>"¥"#,##0_);\("¥"#,##0\)</c:formatCode>
                <c:ptCount val="25"/>
                <c:pt idx="3">
                  <c:v>1978</c:v>
                </c:pt>
                <c:pt idx="8">
                  <c:v>1414</c:v>
                </c:pt>
                <c:pt idx="13">
                  <c:v>1691</c:v>
                </c:pt>
                <c:pt idx="18">
                  <c:v>1966</c:v>
                </c:pt>
                <c:pt idx="23">
                  <c:v>1585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62E-4554-B06C-090848C1D20C}"/>
            </c:ext>
          </c:extLst>
        </c:ser>
        <c:ser>
          <c:idx val="7"/>
          <c:order val="7"/>
          <c:tx>
            <c:strRef>
              <c:f>入力シート!$D$45</c:f>
              <c:strCache>
                <c:ptCount val="1"/>
                <c:pt idx="0">
                  <c:v>特別損失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5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入力シート!$E$36:$AC$37</c:f>
              <c:multiLvlStrCache>
                <c:ptCount val="25"/>
                <c:lvl>
                  <c:pt idx="0">
                    <c:v>売上総利益</c:v>
                  </c:pt>
                  <c:pt idx="1">
                    <c:v>営業利益</c:v>
                  </c:pt>
                  <c:pt idx="2">
                    <c:v>経常利益</c:v>
                  </c:pt>
                  <c:pt idx="3">
                    <c:v>当期純利益(最終利益)</c:v>
                  </c:pt>
                  <c:pt idx="4">
                    <c:v>営業利益率</c:v>
                  </c:pt>
                  <c:pt idx="5">
                    <c:v>売上総利益</c:v>
                  </c:pt>
                  <c:pt idx="6">
                    <c:v>営業利益</c:v>
                  </c:pt>
                  <c:pt idx="7">
                    <c:v>経常利益</c:v>
                  </c:pt>
                  <c:pt idx="8">
                    <c:v>当期純利益(最終利益)</c:v>
                  </c:pt>
                  <c:pt idx="9">
                    <c:v>営業利益率</c:v>
                  </c:pt>
                  <c:pt idx="10">
                    <c:v>売上総利益</c:v>
                  </c:pt>
                  <c:pt idx="11">
                    <c:v>営業利益</c:v>
                  </c:pt>
                  <c:pt idx="12">
                    <c:v>経常利益</c:v>
                  </c:pt>
                  <c:pt idx="13">
                    <c:v>当期純利益(最終利益)</c:v>
                  </c:pt>
                  <c:pt idx="14">
                    <c:v>営業利益率</c:v>
                  </c:pt>
                  <c:pt idx="15">
                    <c:v>売上総利益</c:v>
                  </c:pt>
                  <c:pt idx="16">
                    <c:v>営業利益</c:v>
                  </c:pt>
                  <c:pt idx="17">
                    <c:v>経常利益</c:v>
                  </c:pt>
                  <c:pt idx="18">
                    <c:v>当期純利益(最終利益)</c:v>
                  </c:pt>
                  <c:pt idx="19">
                    <c:v>営業利益率</c:v>
                  </c:pt>
                  <c:pt idx="20">
                    <c:v>売上総利益</c:v>
                  </c:pt>
                  <c:pt idx="21">
                    <c:v>営業利益</c:v>
                  </c:pt>
                  <c:pt idx="22">
                    <c:v>経常利益</c:v>
                  </c:pt>
                  <c:pt idx="23">
                    <c:v>当期純利益(最終利益)</c:v>
                  </c:pt>
                  <c:pt idx="24">
                    <c:v>営業利益率</c:v>
                  </c:pt>
                </c:lvl>
                <c:lvl>
                  <c:pt idx="0">
                    <c:v>2016年 ユーシン精機</c:v>
                  </c:pt>
                  <c:pt idx="5">
                    <c:v>2017年 ユーシン精機</c:v>
                  </c:pt>
                  <c:pt idx="10">
                    <c:v>2018年 ユーシン精機</c:v>
                  </c:pt>
                  <c:pt idx="15">
                    <c:v>2019年 ユーシン精機</c:v>
                  </c:pt>
                  <c:pt idx="20">
                    <c:v>2020年 ユーシン精機</c:v>
                  </c:pt>
                </c:lvl>
              </c:multiLvlStrCache>
            </c:multiLvlStrRef>
          </c:cat>
          <c:val>
            <c:numRef>
              <c:f>入力シート!$E$45:$AC$45</c:f>
              <c:numCache>
                <c:formatCode>"¥"#,##0_);\("¥"#,##0\)</c:formatCode>
                <c:ptCount val="25"/>
                <c:pt idx="3">
                  <c:v>64</c:v>
                </c:pt>
                <c:pt idx="8">
                  <c:v>50</c:v>
                </c:pt>
                <c:pt idx="13">
                  <c:v>1</c:v>
                </c:pt>
                <c:pt idx="18">
                  <c:v>10</c:v>
                </c:pt>
                <c:pt idx="2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62E-4554-B06C-090848C1D20C}"/>
            </c:ext>
          </c:extLst>
        </c:ser>
        <c:ser>
          <c:idx val="8"/>
          <c:order val="8"/>
          <c:tx>
            <c:strRef>
              <c:f>入力シート!$D$46</c:f>
              <c:strCache>
                <c:ptCount val="1"/>
                <c:pt idx="0">
                  <c:v>法人税等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5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入力シート!$E$36:$AC$37</c:f>
              <c:multiLvlStrCache>
                <c:ptCount val="25"/>
                <c:lvl>
                  <c:pt idx="0">
                    <c:v>売上総利益</c:v>
                  </c:pt>
                  <c:pt idx="1">
                    <c:v>営業利益</c:v>
                  </c:pt>
                  <c:pt idx="2">
                    <c:v>経常利益</c:v>
                  </c:pt>
                  <c:pt idx="3">
                    <c:v>当期純利益(最終利益)</c:v>
                  </c:pt>
                  <c:pt idx="4">
                    <c:v>営業利益率</c:v>
                  </c:pt>
                  <c:pt idx="5">
                    <c:v>売上総利益</c:v>
                  </c:pt>
                  <c:pt idx="6">
                    <c:v>営業利益</c:v>
                  </c:pt>
                  <c:pt idx="7">
                    <c:v>経常利益</c:v>
                  </c:pt>
                  <c:pt idx="8">
                    <c:v>当期純利益(最終利益)</c:v>
                  </c:pt>
                  <c:pt idx="9">
                    <c:v>営業利益率</c:v>
                  </c:pt>
                  <c:pt idx="10">
                    <c:v>売上総利益</c:v>
                  </c:pt>
                  <c:pt idx="11">
                    <c:v>営業利益</c:v>
                  </c:pt>
                  <c:pt idx="12">
                    <c:v>経常利益</c:v>
                  </c:pt>
                  <c:pt idx="13">
                    <c:v>当期純利益(最終利益)</c:v>
                  </c:pt>
                  <c:pt idx="14">
                    <c:v>営業利益率</c:v>
                  </c:pt>
                  <c:pt idx="15">
                    <c:v>売上総利益</c:v>
                  </c:pt>
                  <c:pt idx="16">
                    <c:v>営業利益</c:v>
                  </c:pt>
                  <c:pt idx="17">
                    <c:v>経常利益</c:v>
                  </c:pt>
                  <c:pt idx="18">
                    <c:v>当期純利益(最終利益)</c:v>
                  </c:pt>
                  <c:pt idx="19">
                    <c:v>営業利益率</c:v>
                  </c:pt>
                  <c:pt idx="20">
                    <c:v>売上総利益</c:v>
                  </c:pt>
                  <c:pt idx="21">
                    <c:v>営業利益</c:v>
                  </c:pt>
                  <c:pt idx="22">
                    <c:v>経常利益</c:v>
                  </c:pt>
                  <c:pt idx="23">
                    <c:v>当期純利益(最終利益)</c:v>
                  </c:pt>
                  <c:pt idx="24">
                    <c:v>営業利益率</c:v>
                  </c:pt>
                </c:lvl>
                <c:lvl>
                  <c:pt idx="0">
                    <c:v>2016年 ユーシン精機</c:v>
                  </c:pt>
                  <c:pt idx="5">
                    <c:v>2017年 ユーシン精機</c:v>
                  </c:pt>
                  <c:pt idx="10">
                    <c:v>2018年 ユーシン精機</c:v>
                  </c:pt>
                  <c:pt idx="15">
                    <c:v>2019年 ユーシン精機</c:v>
                  </c:pt>
                  <c:pt idx="20">
                    <c:v>2020年 ユーシン精機</c:v>
                  </c:pt>
                </c:lvl>
              </c:multiLvlStrCache>
            </c:multiLvlStrRef>
          </c:cat>
          <c:val>
            <c:numRef>
              <c:f>入力シート!$E$46:$AC$46</c:f>
              <c:numCache>
                <c:formatCode>"¥"#,##0_);\("¥"#,##0\)</c:formatCode>
                <c:ptCount val="25"/>
                <c:pt idx="3">
                  <c:v>883</c:v>
                </c:pt>
                <c:pt idx="8">
                  <c:v>598</c:v>
                </c:pt>
                <c:pt idx="13">
                  <c:v>755</c:v>
                </c:pt>
                <c:pt idx="18">
                  <c:v>819</c:v>
                </c:pt>
                <c:pt idx="23">
                  <c:v>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62E-4554-B06C-090848C1D2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0496000"/>
        <c:axId val="1120483936"/>
      </c:barChart>
      <c:lineChart>
        <c:grouping val="standard"/>
        <c:varyColors val="0"/>
        <c:ser>
          <c:idx val="9"/>
          <c:order val="9"/>
          <c:tx>
            <c:strRef>
              <c:f>入力シート!$D$47</c:f>
              <c:strCache>
                <c:ptCount val="1"/>
                <c:pt idx="0">
                  <c:v>営業利益率</c:v>
                </c:pt>
              </c:strCache>
            </c:strRef>
          </c:tx>
          <c:spPr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入力シート!$E$36:$AC$37</c:f>
              <c:multiLvlStrCache>
                <c:ptCount val="25"/>
                <c:lvl>
                  <c:pt idx="0">
                    <c:v>売上総利益</c:v>
                  </c:pt>
                  <c:pt idx="1">
                    <c:v>営業利益</c:v>
                  </c:pt>
                  <c:pt idx="2">
                    <c:v>経常利益</c:v>
                  </c:pt>
                  <c:pt idx="3">
                    <c:v>当期純利益(最終利益)</c:v>
                  </c:pt>
                  <c:pt idx="4">
                    <c:v>営業利益率</c:v>
                  </c:pt>
                  <c:pt idx="5">
                    <c:v>売上総利益</c:v>
                  </c:pt>
                  <c:pt idx="6">
                    <c:v>営業利益</c:v>
                  </c:pt>
                  <c:pt idx="7">
                    <c:v>経常利益</c:v>
                  </c:pt>
                  <c:pt idx="8">
                    <c:v>当期純利益(最終利益)</c:v>
                  </c:pt>
                  <c:pt idx="9">
                    <c:v>営業利益率</c:v>
                  </c:pt>
                  <c:pt idx="10">
                    <c:v>売上総利益</c:v>
                  </c:pt>
                  <c:pt idx="11">
                    <c:v>営業利益</c:v>
                  </c:pt>
                  <c:pt idx="12">
                    <c:v>経常利益</c:v>
                  </c:pt>
                  <c:pt idx="13">
                    <c:v>当期純利益(最終利益)</c:v>
                  </c:pt>
                  <c:pt idx="14">
                    <c:v>営業利益率</c:v>
                  </c:pt>
                  <c:pt idx="15">
                    <c:v>売上総利益</c:v>
                  </c:pt>
                  <c:pt idx="16">
                    <c:v>営業利益</c:v>
                  </c:pt>
                  <c:pt idx="17">
                    <c:v>経常利益</c:v>
                  </c:pt>
                  <c:pt idx="18">
                    <c:v>当期純利益(最終利益)</c:v>
                  </c:pt>
                  <c:pt idx="19">
                    <c:v>営業利益率</c:v>
                  </c:pt>
                  <c:pt idx="20">
                    <c:v>売上総利益</c:v>
                  </c:pt>
                  <c:pt idx="21">
                    <c:v>営業利益</c:v>
                  </c:pt>
                  <c:pt idx="22">
                    <c:v>経常利益</c:v>
                  </c:pt>
                  <c:pt idx="23">
                    <c:v>当期純利益(最終利益)</c:v>
                  </c:pt>
                  <c:pt idx="24">
                    <c:v>営業利益率</c:v>
                  </c:pt>
                </c:lvl>
                <c:lvl>
                  <c:pt idx="0">
                    <c:v>2016年 ユーシン精機</c:v>
                  </c:pt>
                  <c:pt idx="5">
                    <c:v>2017年 ユーシン精機</c:v>
                  </c:pt>
                  <c:pt idx="10">
                    <c:v>2018年 ユーシン精機</c:v>
                  </c:pt>
                  <c:pt idx="15">
                    <c:v>2019年 ユーシン精機</c:v>
                  </c:pt>
                  <c:pt idx="20">
                    <c:v>2020年 ユーシン精機</c:v>
                  </c:pt>
                </c:lvl>
              </c:multiLvlStrCache>
            </c:multiLvlStrRef>
          </c:cat>
          <c:val>
            <c:numRef>
              <c:f>入力シート!$E$47:$AC$47</c:f>
              <c:numCache>
                <c:formatCode>"¥"#,##0_);\("¥"#,##0\)</c:formatCode>
                <c:ptCount val="25"/>
                <c:pt idx="4" formatCode="0%">
                  <c:v>0.14597125023642898</c:v>
                </c:pt>
                <c:pt idx="9" formatCode="0%">
                  <c:v>0.10922154450532409</c:v>
                </c:pt>
                <c:pt idx="14" formatCode="0%">
                  <c:v>0.11298974997605135</c:v>
                </c:pt>
                <c:pt idx="19" formatCode="0%">
                  <c:v>0.12645994595337334</c:v>
                </c:pt>
                <c:pt idx="24" formatCode="0%">
                  <c:v>0.11543650991954425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562E-4554-B06C-090848C1D2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20510976"/>
        <c:axId val="1120521376"/>
      </c:lineChart>
      <c:catAx>
        <c:axId val="1120496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000" b="0"/>
            </a:pPr>
            <a:endParaRPr lang="ja-JP"/>
          </a:p>
        </c:txPr>
        <c:crossAx val="1120483936"/>
        <c:crosses val="autoZero"/>
        <c:auto val="1"/>
        <c:lblAlgn val="ctr"/>
        <c:lblOffset val="100"/>
        <c:noMultiLvlLbl val="0"/>
      </c:catAx>
      <c:valAx>
        <c:axId val="1120483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sz="1000"/>
                  <a:t>百万円</a:t>
                </a:r>
              </a:p>
            </c:rich>
          </c:tx>
          <c:overlay val="0"/>
        </c:title>
        <c:numFmt formatCode="&quot;¥&quot;#,##0_);\(&quot;¥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sz="1000"/>
            </a:pPr>
            <a:endParaRPr lang="ja-JP"/>
          </a:p>
        </c:txPr>
        <c:crossAx val="1120496000"/>
        <c:crosses val="autoZero"/>
        <c:crossBetween val="between"/>
      </c:valAx>
      <c:valAx>
        <c:axId val="1120521376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sz="1000"/>
                  <a:t>営業利益率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sz="1000"/>
            </a:pPr>
            <a:endParaRPr lang="ja-JP"/>
          </a:p>
        </c:txPr>
        <c:crossAx val="1120510976"/>
        <c:crosses val="max"/>
        <c:crossBetween val="between"/>
      </c:valAx>
      <c:catAx>
        <c:axId val="1120510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20521376"/>
        <c:crosses val="autoZero"/>
        <c:auto val="1"/>
        <c:lblAlgn val="ctr"/>
        <c:lblOffset val="100"/>
        <c:noMultiLvlLbl val="0"/>
      </c:catAx>
    </c:plotArea>
    <c:plotVisOnly val="1"/>
    <c:dispBlanksAs val="span"/>
    <c:showDLblsOverMax val="0"/>
    <c:extLst/>
  </c:chart>
  <c:txPr>
    <a:bodyPr/>
    <a:lstStyle/>
    <a:p>
      <a:pPr>
        <a:defRPr sz="800" b="0"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catAx>
        <c:axId val="1"/>
        <c:scaling>
          <c:orientation val="minMax"/>
        </c:scaling>
        <c:delete val="0"/>
        <c:axPos val="b"/>
        <c:majorTickMark val="out"/>
        <c:minorTickMark val="none"/>
        <c:tickLblPos val="nextTo"/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_xlchart.v1.0</cx:f>
      </cx:strDim>
      <cx:numDim type="val">
        <cx:f dir="row">_xlchart.v1.1</cx:f>
      </cx:numDim>
    </cx:data>
  </cx:chartData>
  <cx:chart>
    <cx:title pos="t" align="ctr" overlay="0">
      <cx:tx>
        <cx:txData>
          <cx:v>キャッシュフローの比較</cx:v>
        </cx:txData>
      </cx:tx>
      <cx:txPr>
        <a:bodyPr vertOverflow="overflow" horzOverflow="overflow" wrap="square" lIns="0" tIns="0" rIns="0" bIns="0"/>
        <a:lstStyle/>
        <a:p>
          <a:pPr algn="ctr" rtl="0">
            <a:defRPr sz="1800" b="0" i="0">
              <a:solidFill>
                <a:srgbClr val="595959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r>
            <a:rPr lang="ja-JP" altLang="en-US" sz="1800">
              <a:latin typeface="メイリオ" panose="020B0604030504040204" pitchFamily="50" charset="-128"/>
              <a:ea typeface="メイリオ" panose="020B0604030504040204" pitchFamily="50" charset="-128"/>
            </a:rPr>
            <a:t>キャッシュフローの比較</a:t>
          </a:r>
        </a:p>
      </cx:txPr>
    </cx:title>
    <cx:plotArea>
      <cx:plotAreaRegion>
        <cx:series layoutId="waterfall" uniqueId="{F70A6300-4E42-4513-AFFD-A130A867DA73}">
          <cx:tx>
            <cx:txData>
              <cx:f>_xlchart.v1.1</cx:f>
              <cx:v>¥9,089 ¥2,218 ¥-5,105 ¥-903 ¥5,297 ¥5,297 ¥1,626 ¥-471 ¥-762 ¥5,690 ¥5,690 ¥1,223 ¥-2,511 ¥-639 ¥3,763 ¥3,763 ¥2,291 ¥-61 ¥-1,323 ¥4,669 ¥4,669 ¥3,558 ¥-1,475 ¥-1,097 ¥5,652</cx:v>
            </cx:txData>
          </cx:tx>
          <cx:dataPt idx="1">
            <cx:spPr>
              <a:solidFill>
                <a:srgbClr val="70AD47"/>
              </a:solidFill>
            </cx:spPr>
          </cx:dataPt>
          <cx:dataPt idx="5">
            <cx:spPr>
              <a:solidFill>
                <a:srgbClr val="70AD47"/>
              </a:solidFill>
            </cx:spPr>
          </cx:dataPt>
          <cx:dataPt idx="8">
            <cx:spPr>
              <a:solidFill>
                <a:srgbClr val="70AD47"/>
              </a:solidFill>
            </cx:spPr>
          </cx:dataPt>
          <cx:dataPt idx="12">
            <cx:spPr>
              <a:solidFill>
                <a:srgbClr val="70AD47"/>
              </a:solidFill>
            </cx:spPr>
          </cx:dataPt>
          <cx:dataPt idx="15">
            <cx:spPr>
              <a:solidFill>
                <a:srgbClr val="70AD47"/>
              </a:solidFill>
            </cx:spPr>
          </cx:dataPt>
          <cx:dataPt idx="19">
            <cx:spPr>
              <a:solidFill>
                <a:srgbClr val="70AD47"/>
              </a:solidFill>
            </cx:spPr>
          </cx:dataPt>
          <cx:dataPt idx="22">
            <cx:spPr>
              <a:solidFill>
                <a:srgbClr val="70AD47"/>
              </a:solidFill>
            </cx:spPr>
          </cx:dataPt>
          <cx:dataPt idx="26">
            <cx:spPr>
              <a:solidFill>
                <a:srgbClr val="70AD47"/>
              </a:solidFill>
            </cx:spPr>
          </cx:dataPt>
          <cx:dataPt idx="29">
            <cx:spPr>
              <a:solidFill>
                <a:srgbClr val="70AD47"/>
              </a:solidFill>
            </cx:spPr>
          </cx:dataPt>
          <cx:dataPt idx="33">
            <cx:spPr>
              <a:solidFill>
                <a:srgbClr val="70AD47"/>
              </a:solidFill>
            </cx:spPr>
          </cx:dataPt>
          <cx:dataPt idx="36">
            <cx:spPr>
              <a:solidFill>
                <a:srgbClr val="70AD47"/>
              </a:solidFill>
            </cx:spPr>
          </cx:dataPt>
          <cx:dataPt idx="40">
            <cx:spPr>
              <a:solidFill>
                <a:srgbClr val="70AD47"/>
              </a:solidFill>
            </cx:spPr>
          </cx:dataPt>
          <cx:dataLabels>
            <cx:numFmt formatCode="¥#,##0;¥-#,##0" sourceLinked="0"/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 altLang="en-US" sz="8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メイリオ" panose="020B0604030504040204" pitchFamily="50" charset="-128"/>
                  <a:ea typeface="メイリオ" panose="020B0604030504040204" pitchFamily="50" charset="-128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visibility connectorLines="0"/>
            <cx:subtotals>
              <cx:idx val="1"/>
              <cx:idx val="5"/>
              <cx:idx val="8"/>
              <cx:idx val="12"/>
              <cx:idx val="15"/>
              <cx:idx val="19"/>
              <cx:idx val="22"/>
              <cx:idx val="26"/>
              <cx:idx val="29"/>
              <cx:idx val="33"/>
              <cx:idx val="36"/>
              <cx:idx val="40"/>
            </cx:subtotals>
          </cx:layoutPr>
        </cx:series>
      </cx:plotAreaRegion>
      <cx:axis id="0">
        <cx:catScaling gapWidth="0.469999999"/>
        <cx:tickLabels/>
        <cx:numFmt formatCode="G/標準" sourceLinked="0"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 altLang="en-US" sz="10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</cx:txPr>
      </cx:axis>
      <cx:axis id="1">
        <cx:valScaling/>
        <cx:title>
          <cx:tx>
            <cx:txData>
              <cx:v>百万円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 sz="1000">
                  <a:latin typeface="メイリオ" panose="020B0604030504040204" pitchFamily="50" charset="-128"/>
                  <a:ea typeface="メイリオ" panose="020B0604030504040204" pitchFamily="50" charset="-128"/>
                  <a:cs typeface="メイリオ" panose="020B0604030504040204" pitchFamily="50" charset="-128"/>
                </a:defRPr>
              </a:pPr>
              <a:r>
                <a:rPr lang="ja-JP" altLang="en-US" sz="10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メイリオ" panose="020B0604030504040204" pitchFamily="50" charset="-128"/>
                  <a:ea typeface="メイリオ" panose="020B0604030504040204" pitchFamily="50" charset="-128"/>
                </a:rPr>
                <a:t>百万円</a:t>
              </a:r>
            </a:p>
          </cx:txPr>
        </cx:title>
        <cx:majorGridlines/>
        <cx:tickLabels/>
        <cx:numFmt formatCode="¥#,##0_);[赤](¥#,##0)" sourceLinked="0"/>
        <cx:txPr>
          <a:bodyPr vertOverflow="overflow" horzOverflow="overflow" wrap="square" lIns="0" tIns="0" rIns="0" bIns="0"/>
          <a:lstStyle/>
          <a:p>
            <a:pPr algn="ctr" rtl="0">
              <a:defRPr sz="1000" b="0" i="0">
                <a:solidFill>
                  <a:srgbClr val="595959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 altLang="en-US" sz="1000">
              <a:latin typeface="メイリオ" panose="020B0604030504040204" pitchFamily="50" charset="-128"/>
              <a:ea typeface="メイリオ" panose="020B0604030504040204" pitchFamily="50" charset="-128"/>
            </a:endParaRPr>
          </a:p>
        </cx:txPr>
      </cx:axis>
    </cx:plotArea>
    <cx:legend pos="t" align="ctr" overlay="0">
      <cx:txPr>
        <a:bodyPr vertOverflow="overflow" horzOverflow="overflow" wrap="square" lIns="0" tIns="0" rIns="0" bIns="0"/>
        <a:lstStyle/>
        <a:p>
          <a:pPr algn="ctr" rtl="0">
            <a:defRPr sz="900" b="0" i="0">
              <a:solidFill>
                <a:srgbClr val="595959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 altLang="en-US">
            <a:latin typeface="メイリオ" panose="020B0604030504040204" pitchFamily="50" charset="-128"/>
            <a:ea typeface="メイリオ" panose="020B0604030504040204" pitchFamily="50" charset="-128"/>
          </a:endParaRPr>
        </a:p>
      </cx:txPr>
    </cx:legend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516E682-8F85-4447-A56E-1BDAA4CDBCA7}">
  <sheetPr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C187CCE-2528-408E-91D0-F63D25656D13}">
  <sheetPr/>
  <sheetViews>
    <sheetView tabSelected="1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64667D3-9A07-4E7A-AED0-7C9B15FF53B5}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65B3DA9-9F63-4014-A214-9193372CCF7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57A891E-D131-45F9-A668-9EA51F20B2E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グラフ 1">
              <a:extLst>
                <a:ext uri="{FF2B5EF4-FFF2-40B4-BE49-F238E27FC236}">
                  <a16:creationId xmlns:a16="http://schemas.microsoft.com/office/drawing/2014/main" id="{4C1D8EA6-B938-4CF8-91C2-2960A47928C1}"/>
                </a:ext>
              </a:extLst>
            </xdr:cNvPr>
            <xdr:cNvGraphicFramePr>
              <a:graphicFrameLocks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graphicFrame macro="">
          <xdr:nvGraphicFramePr>
            <xdr:cNvPr id="0" name=""/>
            <xdr:cNvGraphicFramePr/>
          </xdr:nvGraphicFramePr>
          <xdr:xfrm>
            <a:off x="0" y="0"/>
            <a:ext cx="0" cy="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</mc:Fallback>
    </mc:AlternateContent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1</cdr:y>
    </cdr:to>
    <cdr:sp macro="" textlink="">
      <cdr:nvSpPr>
        <cdr:cNvPr id="2" name="正方形/長方形 1">
          <a:extLst xmlns:a="http://schemas.openxmlformats.org/drawingml/2006/main">
            <a:ext uri="{FF2B5EF4-FFF2-40B4-BE49-F238E27FC236}">
              <a16:creationId xmlns:a16="http://schemas.microsoft.com/office/drawing/2014/main" id="{FB33B01F-974B-452E-9BB7-C17D6D826BC9}"/>
            </a:ext>
          </a:extLst>
        </cdr:cNvPr>
        <cdr:cNvSpPr>
          <a:spLocks xmlns:a="http://schemas.openxmlformats.org/drawingml/2006/main" noTextEdit="1"/>
        </cdr:cNvSpPr>
      </cdr:nvSpPr>
      <cdr:spPr>
        <a:xfrm xmlns:a="http://schemas.openxmlformats.org/drawingml/2006/main">
          <a:off x="0" y="0"/>
          <a:ext cx="9305925" cy="6076950"/>
        </a:xfrm>
        <a:prstGeom xmlns:a="http://schemas.openxmlformats.org/drawingml/2006/main" prst="rect">
          <a:avLst/>
        </a:prstGeom>
        <a:solidFill xmlns:a="http://schemas.openxmlformats.org/drawingml/2006/main">
          <a:prstClr val="white"/>
        </a:solidFill>
        <a:ln xmlns:a="http://schemas.openxmlformats.org/drawingml/2006/main" w="1">
          <a:solidFill>
            <a:prstClr val="green"/>
          </a:solidFill>
        </a:ln>
      </cdr:spPr>
      <cdr:txBody>
        <a:bodyPr xmlns:a="http://schemas.openxmlformats.org/drawingml/2006/main" vertOverflow="clip" horzOverflow="clip"/>
        <a:lstStyle xmlns:a="http://schemas.openxmlformats.org/drawingml/2006/main"/>
        <a:p xmlns:a="http://schemas.openxmlformats.org/drawingml/2006/main">
          <a:r>
            <a:rPr lang="ja-JP" altLang="en-US" sz="1100"/>
            <a:t>この図は、お使いのバージョンの Excel では利用できません。
この図形を編集するか、このブックを異なるファイル形式に保存すると、グラフが恒久的に壊れます。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E4418-2781-43F4-9B4A-E91E52AE6FE4}">
  <sheetPr>
    <tabColor rgb="FFFFC000"/>
  </sheetPr>
  <dimension ref="B2:BL47"/>
  <sheetViews>
    <sheetView zoomScale="75" zoomScaleNormal="75" workbookViewId="0">
      <selection activeCell="D51" sqref="D51:D52"/>
    </sheetView>
  </sheetViews>
  <sheetFormatPr defaultRowHeight="19.5"/>
  <cols>
    <col min="1" max="1" width="3.125" style="27" customWidth="1"/>
    <col min="2" max="2" width="4.75" style="27" bestFit="1" customWidth="1"/>
    <col min="3" max="3" width="7.5" style="27" bestFit="1" customWidth="1"/>
    <col min="4" max="4" width="23.25" style="27" customWidth="1"/>
    <col min="5" max="5" width="10.75" style="27" customWidth="1"/>
    <col min="6" max="6" width="11.375" style="27" bestFit="1" customWidth="1"/>
    <col min="7" max="9" width="13.625" style="27" bestFit="1" customWidth="1"/>
    <col min="10" max="10" width="10.875" style="27" customWidth="1"/>
    <col min="11" max="11" width="13.625" style="27" bestFit="1" customWidth="1"/>
    <col min="12" max="12" width="10.875" style="27" customWidth="1"/>
    <col min="13" max="13" width="13.125" style="27" bestFit="1" customWidth="1"/>
    <col min="14" max="14" width="13.625" style="27" bestFit="1" customWidth="1"/>
    <col min="15" max="15" width="12" style="27" customWidth="1"/>
    <col min="16" max="16" width="13.625" style="27" bestFit="1" customWidth="1"/>
    <col min="17" max="17" width="11.375" style="27" bestFit="1" customWidth="1"/>
    <col min="18" max="18" width="13.125" style="27" bestFit="1" customWidth="1"/>
    <col min="19" max="19" width="10.5" style="27" customWidth="1"/>
    <col min="20" max="20" width="9.875" style="27" customWidth="1"/>
    <col min="21" max="22" width="13.625" style="27" bestFit="1" customWidth="1"/>
    <col min="23" max="23" width="11.875" style="27" customWidth="1"/>
    <col min="24" max="24" width="10" style="27" bestFit="1" customWidth="1"/>
    <col min="25" max="25" width="10" style="27" customWidth="1"/>
    <col min="26" max="26" width="11.125" style="27" customWidth="1"/>
    <col min="27" max="27" width="11.375" style="27" bestFit="1" customWidth="1"/>
    <col min="28" max="28" width="12.375" style="27" bestFit="1" customWidth="1"/>
    <col min="29" max="29" width="13.625" style="27" bestFit="1" customWidth="1"/>
    <col min="30" max="30" width="17.5" style="27" bestFit="1" customWidth="1"/>
    <col min="31" max="31" width="10" style="27" bestFit="1" customWidth="1"/>
    <col min="32" max="32" width="12" style="27" bestFit="1" customWidth="1"/>
    <col min="33" max="33" width="11.5" style="27" customWidth="1"/>
    <col min="34" max="34" width="11.875" style="27" customWidth="1"/>
    <col min="35" max="37" width="13.625" style="27" bestFit="1" customWidth="1"/>
    <col min="38" max="38" width="13.125" style="27" bestFit="1" customWidth="1"/>
    <col min="39" max="16384" width="9" style="27"/>
  </cols>
  <sheetData>
    <row r="2" spans="2:40">
      <c r="H2" s="27" t="s">
        <v>23</v>
      </c>
      <c r="M2" s="27" t="s">
        <v>23</v>
      </c>
      <c r="R2" s="27" t="s">
        <v>23</v>
      </c>
      <c r="W2" s="27" t="s">
        <v>23</v>
      </c>
      <c r="AB2" s="27" t="s">
        <v>23</v>
      </c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</row>
    <row r="3" spans="2:40" ht="58.5">
      <c r="B3" s="33"/>
      <c r="C3" s="34"/>
      <c r="D3" s="35"/>
      <c r="E3" s="70" t="s">
        <v>42</v>
      </c>
      <c r="F3" s="62"/>
      <c r="G3" s="62"/>
      <c r="H3" s="63"/>
      <c r="J3" s="70" t="s">
        <v>43</v>
      </c>
      <c r="K3" s="62"/>
      <c r="L3" s="62"/>
      <c r="M3" s="63"/>
      <c r="O3" s="70" t="s">
        <v>44</v>
      </c>
      <c r="P3" s="62"/>
      <c r="Q3" s="62"/>
      <c r="R3" s="63"/>
      <c r="T3" s="70" t="s">
        <v>45</v>
      </c>
      <c r="U3" s="62"/>
      <c r="V3" s="62"/>
      <c r="W3" s="63"/>
      <c r="Y3" s="70" t="s">
        <v>46</v>
      </c>
      <c r="Z3" s="62"/>
      <c r="AA3" s="62"/>
      <c r="AB3" s="63"/>
      <c r="AD3" s="28"/>
      <c r="AE3" s="31"/>
      <c r="AF3" s="31"/>
      <c r="AG3" s="31"/>
      <c r="AH3" s="31"/>
      <c r="AI3" s="31"/>
      <c r="AJ3" s="31"/>
      <c r="AK3" s="31"/>
      <c r="AL3" s="31"/>
      <c r="AM3" s="31"/>
      <c r="AN3" s="31"/>
    </row>
    <row r="4" spans="2:40">
      <c r="B4" s="36"/>
      <c r="C4" s="37"/>
      <c r="D4" s="37"/>
      <c r="E4" s="38"/>
      <c r="F4" s="39" t="s">
        <v>34</v>
      </c>
      <c r="G4" s="38"/>
      <c r="H4" s="40" t="s">
        <v>35</v>
      </c>
      <c r="J4" s="38"/>
      <c r="K4" s="39" t="s">
        <v>34</v>
      </c>
      <c r="L4" s="38"/>
      <c r="M4" s="40" t="s">
        <v>35</v>
      </c>
      <c r="O4" s="38"/>
      <c r="P4" s="39" t="s">
        <v>34</v>
      </c>
      <c r="Q4" s="38"/>
      <c r="R4" s="40" t="s">
        <v>35</v>
      </c>
      <c r="T4" s="38"/>
      <c r="U4" s="39" t="s">
        <v>34</v>
      </c>
      <c r="V4" s="38"/>
      <c r="W4" s="40" t="s">
        <v>35</v>
      </c>
      <c r="Y4" s="38"/>
      <c r="Z4" s="39" t="s">
        <v>34</v>
      </c>
      <c r="AA4" s="38"/>
      <c r="AB4" s="40" t="s">
        <v>35</v>
      </c>
      <c r="AD4" s="31"/>
      <c r="AE4" s="28"/>
      <c r="AF4" s="31"/>
      <c r="AG4" s="28"/>
      <c r="AH4" s="31"/>
      <c r="AI4" s="31"/>
      <c r="AJ4" s="28"/>
      <c r="AK4" s="31"/>
      <c r="AL4" s="28"/>
      <c r="AM4" s="31"/>
      <c r="AN4" s="28"/>
    </row>
    <row r="5" spans="2:40" ht="19.5" customHeight="1">
      <c r="B5" s="128" t="s">
        <v>25</v>
      </c>
      <c r="C5" s="128" t="s">
        <v>8</v>
      </c>
      <c r="D5" s="1" t="s">
        <v>1</v>
      </c>
      <c r="E5" s="14">
        <v>13452</v>
      </c>
      <c r="F5" s="41"/>
      <c r="G5" s="34"/>
      <c r="H5" s="35"/>
      <c r="I5" s="31"/>
      <c r="J5" s="14">
        <v>13413</v>
      </c>
      <c r="K5" s="41"/>
      <c r="L5" s="34"/>
      <c r="M5" s="35"/>
      <c r="O5" s="14">
        <v>13209</v>
      </c>
      <c r="P5" s="41"/>
      <c r="Q5" s="34"/>
      <c r="R5" s="35"/>
      <c r="T5" s="14">
        <v>13232</v>
      </c>
      <c r="U5" s="41"/>
      <c r="V5" s="34"/>
      <c r="W5" s="35"/>
      <c r="Y5" s="14">
        <v>12541</v>
      </c>
      <c r="Z5" s="41"/>
      <c r="AA5" s="34"/>
      <c r="AB5" s="35"/>
      <c r="AD5" s="56"/>
      <c r="AE5" s="31"/>
      <c r="AF5" s="31"/>
      <c r="AG5" s="31"/>
      <c r="AH5" s="31"/>
      <c r="AI5" s="56"/>
      <c r="AJ5" s="31"/>
      <c r="AK5" s="31"/>
      <c r="AL5" s="31"/>
      <c r="AM5" s="31"/>
      <c r="AN5" s="31"/>
    </row>
    <row r="6" spans="2:40">
      <c r="B6" s="129"/>
      <c r="C6" s="130"/>
      <c r="D6" s="2" t="s">
        <v>0</v>
      </c>
      <c r="E6" s="15">
        <v>15956</v>
      </c>
      <c r="F6" s="42"/>
      <c r="G6" s="37"/>
      <c r="H6" s="43"/>
      <c r="I6" s="31"/>
      <c r="J6" s="15">
        <v>17348</v>
      </c>
      <c r="K6" s="42"/>
      <c r="L6" s="37"/>
      <c r="M6" s="43"/>
      <c r="O6" s="15">
        <v>19363</v>
      </c>
      <c r="P6" s="42"/>
      <c r="Q6" s="37"/>
      <c r="R6" s="43"/>
      <c r="T6" s="15">
        <v>19964</v>
      </c>
      <c r="U6" s="42"/>
      <c r="V6" s="37"/>
      <c r="W6" s="43"/>
      <c r="Y6" s="15">
        <v>19391</v>
      </c>
      <c r="Z6" s="42"/>
      <c r="AA6" s="37"/>
      <c r="AB6" s="43"/>
      <c r="AD6" s="56"/>
      <c r="AE6" s="31"/>
      <c r="AF6" s="31"/>
      <c r="AG6" s="31"/>
      <c r="AH6" s="31"/>
      <c r="AI6" s="56"/>
      <c r="AJ6" s="31"/>
      <c r="AK6" s="31"/>
      <c r="AL6" s="31"/>
      <c r="AM6" s="31"/>
      <c r="AN6" s="31"/>
    </row>
    <row r="7" spans="2:40">
      <c r="B7" s="129"/>
      <c r="C7" s="29" t="s">
        <v>9</v>
      </c>
      <c r="D7" s="3" t="s">
        <v>3</v>
      </c>
      <c r="E7" s="75"/>
      <c r="F7" s="18">
        <v>24715</v>
      </c>
      <c r="G7" s="37"/>
      <c r="H7" s="43"/>
      <c r="I7" s="31"/>
      <c r="J7" s="75"/>
      <c r="K7" s="18">
        <v>25451</v>
      </c>
      <c r="L7" s="37"/>
      <c r="M7" s="43"/>
      <c r="O7" s="75"/>
      <c r="P7" s="18">
        <v>26472</v>
      </c>
      <c r="Q7" s="37"/>
      <c r="R7" s="43"/>
      <c r="T7" s="75"/>
      <c r="U7" s="18">
        <v>27117</v>
      </c>
      <c r="V7" s="37"/>
      <c r="W7" s="43"/>
      <c r="Y7" s="75"/>
      <c r="Z7" s="18">
        <v>27471</v>
      </c>
      <c r="AA7" s="37"/>
      <c r="AB7" s="43"/>
      <c r="AD7" s="46"/>
      <c r="AE7" s="56"/>
      <c r="AF7" s="31"/>
      <c r="AG7" s="31"/>
      <c r="AH7" s="31"/>
      <c r="AI7" s="46"/>
      <c r="AJ7" s="56"/>
      <c r="AK7" s="31"/>
      <c r="AL7" s="31"/>
      <c r="AM7" s="31"/>
      <c r="AN7" s="31"/>
    </row>
    <row r="8" spans="2:40">
      <c r="B8" s="129"/>
      <c r="C8" s="131" t="s">
        <v>7</v>
      </c>
      <c r="D8" s="4" t="s">
        <v>2</v>
      </c>
      <c r="E8" s="75"/>
      <c r="F8" s="16">
        <v>301</v>
      </c>
      <c r="G8" s="37"/>
      <c r="H8" s="43"/>
      <c r="I8" s="31"/>
      <c r="J8" s="75"/>
      <c r="K8" s="16">
        <v>209</v>
      </c>
      <c r="L8" s="37"/>
      <c r="M8" s="43"/>
      <c r="O8" s="75"/>
      <c r="P8" s="16">
        <v>195</v>
      </c>
      <c r="Q8" s="37"/>
      <c r="R8" s="43"/>
      <c r="T8" s="75"/>
      <c r="U8" s="16">
        <v>219</v>
      </c>
      <c r="V8" s="37"/>
      <c r="W8" s="43"/>
      <c r="Y8" s="75"/>
      <c r="Z8" s="16">
        <v>210</v>
      </c>
      <c r="AA8" s="37"/>
      <c r="AB8" s="43"/>
      <c r="AD8" s="46"/>
      <c r="AE8" s="56"/>
      <c r="AF8" s="31"/>
      <c r="AG8" s="31"/>
      <c r="AH8" s="31"/>
      <c r="AI8" s="46"/>
      <c r="AJ8" s="56"/>
      <c r="AK8" s="31"/>
      <c r="AL8" s="31"/>
      <c r="AM8" s="31"/>
      <c r="AN8" s="31"/>
    </row>
    <row r="9" spans="2:40">
      <c r="B9" s="130"/>
      <c r="C9" s="132"/>
      <c r="D9" s="5" t="s">
        <v>6</v>
      </c>
      <c r="E9" s="74"/>
      <c r="F9" s="17">
        <v>4392</v>
      </c>
      <c r="G9" s="44"/>
      <c r="H9" s="45"/>
      <c r="I9" s="31"/>
      <c r="J9" s="74"/>
      <c r="K9" s="17">
        <v>5100</v>
      </c>
      <c r="L9" s="44"/>
      <c r="M9" s="45"/>
      <c r="O9" s="74"/>
      <c r="P9" s="17">
        <v>5905</v>
      </c>
      <c r="Q9" s="44"/>
      <c r="R9" s="45"/>
      <c r="T9" s="74"/>
      <c r="U9" s="17">
        <v>5860</v>
      </c>
      <c r="V9" s="44"/>
      <c r="W9" s="45"/>
      <c r="Y9" s="74"/>
      <c r="Z9" s="17">
        <v>4250</v>
      </c>
      <c r="AA9" s="44"/>
      <c r="AB9" s="45"/>
      <c r="AD9" s="46"/>
      <c r="AE9" s="56"/>
      <c r="AF9" s="31"/>
      <c r="AG9" s="31"/>
      <c r="AH9" s="31"/>
      <c r="AI9" s="46"/>
      <c r="AJ9" s="56"/>
      <c r="AK9" s="31"/>
      <c r="AL9" s="31"/>
      <c r="AM9" s="31"/>
      <c r="AN9" s="31"/>
    </row>
    <row r="10" spans="2:40">
      <c r="B10" s="46"/>
      <c r="C10" s="47"/>
      <c r="D10" s="48"/>
      <c r="E10" s="48"/>
      <c r="F10" s="49"/>
      <c r="G10" s="30"/>
      <c r="H10" s="31"/>
      <c r="I10" s="31"/>
      <c r="J10" s="48"/>
      <c r="K10" s="49"/>
      <c r="L10" s="30"/>
      <c r="M10" s="31"/>
      <c r="N10" s="31"/>
      <c r="O10" s="48"/>
      <c r="P10" s="49"/>
      <c r="Q10" s="30"/>
      <c r="R10" s="31"/>
      <c r="S10" s="31"/>
      <c r="T10" s="48"/>
      <c r="U10" s="49"/>
      <c r="V10" s="30"/>
      <c r="W10" s="31"/>
      <c r="X10" s="31"/>
      <c r="Y10" s="48"/>
      <c r="Z10" s="49"/>
      <c r="AA10" s="30"/>
      <c r="AB10" s="31"/>
      <c r="AC10" s="31"/>
      <c r="AD10" s="46"/>
      <c r="AE10" s="56"/>
      <c r="AF10" s="31"/>
      <c r="AG10" s="31"/>
      <c r="AH10" s="31"/>
      <c r="AI10" s="46"/>
      <c r="AJ10" s="56"/>
      <c r="AK10" s="31"/>
      <c r="AL10" s="31"/>
      <c r="AM10" s="31"/>
      <c r="AN10" s="31"/>
    </row>
    <row r="11" spans="2:40">
      <c r="B11" s="128" t="s">
        <v>26</v>
      </c>
      <c r="C11" s="72" t="s">
        <v>19</v>
      </c>
      <c r="D11" s="3" t="s">
        <v>10</v>
      </c>
      <c r="E11" s="50"/>
      <c r="F11" s="34"/>
      <c r="G11" s="18">
        <v>1975</v>
      </c>
      <c r="H11" s="73"/>
      <c r="I11" s="46"/>
      <c r="J11" s="50"/>
      <c r="K11" s="34"/>
      <c r="L11" s="18">
        <v>1411</v>
      </c>
      <c r="M11" s="73"/>
      <c r="O11" s="50"/>
      <c r="P11" s="34"/>
      <c r="Q11" s="18">
        <v>1682</v>
      </c>
      <c r="R11" s="73"/>
      <c r="T11" s="50"/>
      <c r="U11" s="34"/>
      <c r="V11" s="18">
        <v>1963</v>
      </c>
      <c r="W11" s="73"/>
      <c r="Y11" s="50"/>
      <c r="Z11" s="34"/>
      <c r="AA11" s="18">
        <v>1579</v>
      </c>
      <c r="AB11" s="73"/>
      <c r="AD11" s="28"/>
      <c r="AE11" s="31"/>
      <c r="AF11" s="56"/>
      <c r="AG11" s="46"/>
      <c r="AH11" s="31"/>
      <c r="AI11" s="28"/>
      <c r="AJ11" s="31"/>
      <c r="AK11" s="56"/>
      <c r="AL11" s="46"/>
      <c r="AM11" s="31"/>
      <c r="AN11" s="46"/>
    </row>
    <row r="12" spans="2:40" ht="19.5" customHeight="1">
      <c r="B12" s="129"/>
      <c r="C12" s="128" t="s">
        <v>17</v>
      </c>
      <c r="D12" s="6" t="s">
        <v>16</v>
      </c>
      <c r="E12" s="51"/>
      <c r="F12" s="37"/>
      <c r="G12" s="19">
        <v>883</v>
      </c>
      <c r="H12" s="52"/>
      <c r="I12" s="31"/>
      <c r="J12" s="51"/>
      <c r="K12" s="37"/>
      <c r="L12" s="19">
        <v>598</v>
      </c>
      <c r="M12" s="52"/>
      <c r="O12" s="51"/>
      <c r="P12" s="37"/>
      <c r="Q12" s="19">
        <v>755</v>
      </c>
      <c r="R12" s="52"/>
      <c r="T12" s="51"/>
      <c r="U12" s="37"/>
      <c r="V12" s="19">
        <v>819</v>
      </c>
      <c r="W12" s="52"/>
      <c r="Y12" s="51"/>
      <c r="Z12" s="37"/>
      <c r="AA12" s="19">
        <v>629</v>
      </c>
      <c r="AB12" s="52"/>
      <c r="AD12" s="76"/>
      <c r="AE12" s="31"/>
      <c r="AF12" s="56"/>
      <c r="AG12" s="31"/>
      <c r="AH12" s="31"/>
      <c r="AI12" s="76"/>
      <c r="AJ12" s="31"/>
      <c r="AK12" s="56"/>
      <c r="AL12" s="31"/>
      <c r="AM12" s="31"/>
      <c r="AN12" s="31"/>
    </row>
    <row r="13" spans="2:40">
      <c r="B13" s="129"/>
      <c r="C13" s="129"/>
      <c r="D13" s="7" t="s">
        <v>15</v>
      </c>
      <c r="E13" s="51"/>
      <c r="F13" s="53"/>
      <c r="G13" s="20">
        <v>64</v>
      </c>
      <c r="H13" s="52"/>
      <c r="I13" s="31"/>
      <c r="J13" s="51"/>
      <c r="K13" s="53"/>
      <c r="L13" s="20">
        <v>50</v>
      </c>
      <c r="M13" s="52"/>
      <c r="O13" s="51"/>
      <c r="P13" s="53"/>
      <c r="Q13" s="20">
        <v>1</v>
      </c>
      <c r="R13" s="52"/>
      <c r="T13" s="51"/>
      <c r="U13" s="53"/>
      <c r="V13" s="20">
        <v>10</v>
      </c>
      <c r="W13" s="52"/>
      <c r="Y13" s="51"/>
      <c r="Z13" s="53"/>
      <c r="AA13" s="20">
        <v>2</v>
      </c>
      <c r="AB13" s="52"/>
      <c r="AD13" s="76"/>
      <c r="AE13" s="28"/>
      <c r="AF13" s="56"/>
      <c r="AG13" s="31"/>
      <c r="AH13" s="31"/>
      <c r="AI13" s="76"/>
      <c r="AJ13" s="28"/>
      <c r="AK13" s="56"/>
      <c r="AL13" s="31"/>
      <c r="AM13" s="31"/>
      <c r="AN13" s="31"/>
    </row>
    <row r="14" spans="2:40">
      <c r="B14" s="129"/>
      <c r="C14" s="129"/>
      <c r="D14" s="8" t="s">
        <v>14</v>
      </c>
      <c r="E14" s="51"/>
      <c r="F14" s="53"/>
      <c r="G14" s="21">
        <v>226</v>
      </c>
      <c r="H14" s="52"/>
      <c r="I14" s="31"/>
      <c r="J14" s="51"/>
      <c r="K14" s="53"/>
      <c r="L14" s="21">
        <v>136</v>
      </c>
      <c r="M14" s="52"/>
      <c r="O14" s="51"/>
      <c r="P14" s="53"/>
      <c r="Q14" s="21">
        <v>55</v>
      </c>
      <c r="R14" s="52"/>
      <c r="T14" s="51"/>
      <c r="U14" s="53"/>
      <c r="V14" s="21">
        <v>79</v>
      </c>
      <c r="W14" s="52"/>
      <c r="Y14" s="51"/>
      <c r="Z14" s="53"/>
      <c r="AA14" s="21">
        <v>150</v>
      </c>
      <c r="AB14" s="52"/>
      <c r="AD14" s="76"/>
      <c r="AE14" s="28"/>
      <c r="AF14" s="56"/>
      <c r="AG14" s="31"/>
      <c r="AH14" s="31"/>
      <c r="AI14" s="76"/>
      <c r="AJ14" s="28"/>
      <c r="AK14" s="56"/>
      <c r="AL14" s="31"/>
      <c r="AM14" s="31"/>
      <c r="AN14" s="31"/>
    </row>
    <row r="15" spans="2:40">
      <c r="B15" s="129"/>
      <c r="C15" s="129"/>
      <c r="D15" s="9" t="s">
        <v>18</v>
      </c>
      <c r="E15" s="51"/>
      <c r="F15" s="53"/>
      <c r="G15" s="22">
        <v>5356</v>
      </c>
      <c r="H15" s="52"/>
      <c r="I15" s="31"/>
      <c r="J15" s="51"/>
      <c r="K15" s="53"/>
      <c r="L15" s="22">
        <v>5553</v>
      </c>
      <c r="M15" s="52"/>
      <c r="O15" s="51"/>
      <c r="P15" s="53"/>
      <c r="Q15" s="22">
        <v>6102</v>
      </c>
      <c r="R15" s="52"/>
      <c r="T15" s="51"/>
      <c r="U15" s="53"/>
      <c r="V15" s="22">
        <v>5980</v>
      </c>
      <c r="W15" s="52"/>
      <c r="Y15" s="51"/>
      <c r="Z15" s="53"/>
      <c r="AA15" s="22">
        <v>5710</v>
      </c>
      <c r="AB15" s="52"/>
      <c r="AD15" s="76"/>
      <c r="AE15" s="28"/>
      <c r="AF15" s="56"/>
      <c r="AG15" s="31"/>
      <c r="AH15" s="31"/>
      <c r="AI15" s="76"/>
      <c r="AJ15" s="28"/>
      <c r="AK15" s="56"/>
      <c r="AL15" s="31"/>
      <c r="AM15" s="31"/>
      <c r="AN15" s="31"/>
    </row>
    <row r="16" spans="2:40">
      <c r="B16" s="129"/>
      <c r="C16" s="130"/>
      <c r="D16" s="10" t="s">
        <v>5</v>
      </c>
      <c r="E16" s="51"/>
      <c r="F16" s="37"/>
      <c r="G16" s="23">
        <v>12705</v>
      </c>
      <c r="H16" s="74"/>
      <c r="I16" s="46"/>
      <c r="J16" s="51"/>
      <c r="K16" s="37"/>
      <c r="L16" s="23">
        <v>11680</v>
      </c>
      <c r="M16" s="74"/>
      <c r="O16" s="51"/>
      <c r="P16" s="37"/>
      <c r="Q16" s="23">
        <v>12417</v>
      </c>
      <c r="R16" s="74"/>
      <c r="T16" s="51"/>
      <c r="U16" s="37"/>
      <c r="V16" s="23">
        <v>13092</v>
      </c>
      <c r="W16" s="74"/>
      <c r="Y16" s="51"/>
      <c r="Z16" s="37"/>
      <c r="AA16" s="23">
        <v>11991</v>
      </c>
      <c r="AB16" s="74"/>
      <c r="AD16" s="76"/>
      <c r="AE16" s="31"/>
      <c r="AF16" s="56"/>
      <c r="AG16" s="46"/>
      <c r="AH16" s="31"/>
      <c r="AI16" s="76"/>
      <c r="AJ16" s="31"/>
      <c r="AK16" s="56"/>
      <c r="AL16" s="46"/>
      <c r="AM16" s="31"/>
      <c r="AN16" s="46"/>
    </row>
    <row r="17" spans="2:64">
      <c r="B17" s="129"/>
      <c r="C17" s="128" t="s">
        <v>13</v>
      </c>
      <c r="D17" s="64" t="s">
        <v>36</v>
      </c>
      <c r="E17" s="51"/>
      <c r="F17" s="54"/>
      <c r="G17" s="55"/>
      <c r="H17" s="65"/>
      <c r="I17" s="56"/>
      <c r="J17" s="51"/>
      <c r="K17" s="54"/>
      <c r="L17" s="55"/>
      <c r="M17" s="65"/>
      <c r="O17" s="51"/>
      <c r="P17" s="54"/>
      <c r="Q17" s="55"/>
      <c r="R17" s="65"/>
      <c r="T17" s="51"/>
      <c r="U17" s="54"/>
      <c r="V17" s="55"/>
      <c r="W17" s="65"/>
      <c r="Y17" s="51"/>
      <c r="Z17" s="54"/>
      <c r="AA17" s="55"/>
      <c r="AB17" s="65"/>
      <c r="AD17" s="76"/>
      <c r="AE17" s="46"/>
      <c r="AF17" s="46"/>
      <c r="AG17" s="56"/>
      <c r="AH17" s="31"/>
      <c r="AI17" s="76"/>
      <c r="AJ17" s="46"/>
      <c r="AK17" s="46"/>
      <c r="AL17" s="56"/>
      <c r="AM17" s="31"/>
      <c r="AN17" s="56"/>
    </row>
    <row r="18" spans="2:64">
      <c r="B18" s="129"/>
      <c r="C18" s="129"/>
      <c r="D18" s="12" t="s">
        <v>11</v>
      </c>
      <c r="E18" s="51"/>
      <c r="F18" s="53"/>
      <c r="G18" s="57"/>
      <c r="H18" s="25">
        <v>62</v>
      </c>
      <c r="I18" s="56"/>
      <c r="J18" s="51"/>
      <c r="K18" s="53"/>
      <c r="L18" s="57"/>
      <c r="M18" s="25">
        <v>81</v>
      </c>
      <c r="O18" s="51"/>
      <c r="P18" s="53"/>
      <c r="Q18" s="57"/>
      <c r="R18" s="25">
        <v>129</v>
      </c>
      <c r="T18" s="51"/>
      <c r="U18" s="53"/>
      <c r="V18" s="57"/>
      <c r="W18" s="25">
        <v>109</v>
      </c>
      <c r="Y18" s="51"/>
      <c r="Z18" s="53"/>
      <c r="AA18" s="57"/>
      <c r="AB18" s="25">
        <v>46</v>
      </c>
      <c r="AD18" s="76"/>
      <c r="AE18" s="28"/>
      <c r="AF18" s="46"/>
      <c r="AG18" s="56"/>
      <c r="AH18" s="31"/>
      <c r="AI18" s="76"/>
      <c r="AJ18" s="28"/>
      <c r="AK18" s="46"/>
      <c r="AL18" s="56"/>
      <c r="AM18" s="31"/>
      <c r="AN18" s="56"/>
    </row>
    <row r="19" spans="2:64">
      <c r="B19" s="129"/>
      <c r="C19" s="129"/>
      <c r="D19" s="11" t="s">
        <v>4</v>
      </c>
      <c r="E19" s="51"/>
      <c r="F19" s="53"/>
      <c r="G19" s="57"/>
      <c r="H19" s="24">
        <v>21148</v>
      </c>
      <c r="I19" s="56"/>
      <c r="J19" s="51"/>
      <c r="K19" s="53"/>
      <c r="L19" s="57"/>
      <c r="M19" s="24">
        <v>19346</v>
      </c>
      <c r="O19" s="51"/>
      <c r="P19" s="53"/>
      <c r="Q19" s="57"/>
      <c r="R19" s="24">
        <v>20878</v>
      </c>
      <c r="T19" s="51"/>
      <c r="U19" s="53"/>
      <c r="V19" s="57"/>
      <c r="W19" s="24">
        <v>21833</v>
      </c>
      <c r="Y19" s="51"/>
      <c r="Z19" s="53"/>
      <c r="AA19" s="57"/>
      <c r="AB19" s="24">
        <v>20011</v>
      </c>
      <c r="AD19" s="76"/>
      <c r="AE19" s="28"/>
      <c r="AF19" s="46"/>
      <c r="AG19" s="56"/>
      <c r="AH19" s="31"/>
      <c r="AI19" s="76"/>
      <c r="AJ19" s="28"/>
      <c r="AK19" s="46"/>
      <c r="AL19" s="56"/>
      <c r="AM19" s="31"/>
      <c r="AN19" s="56"/>
    </row>
    <row r="20" spans="2:64">
      <c r="B20" s="130"/>
      <c r="C20" s="130"/>
      <c r="D20" s="13" t="s">
        <v>12</v>
      </c>
      <c r="E20" s="58"/>
      <c r="F20" s="66"/>
      <c r="G20" s="59"/>
      <c r="H20" s="26">
        <v>1</v>
      </c>
      <c r="I20" s="56"/>
      <c r="J20" s="58"/>
      <c r="K20" s="66"/>
      <c r="L20" s="59"/>
      <c r="M20" s="26">
        <v>2</v>
      </c>
      <c r="O20" s="58"/>
      <c r="P20" s="66"/>
      <c r="Q20" s="59"/>
      <c r="R20" s="26">
        <v>7</v>
      </c>
      <c r="T20" s="58"/>
      <c r="U20" s="66"/>
      <c r="V20" s="59"/>
      <c r="W20" s="26">
        <v>2</v>
      </c>
      <c r="Y20" s="58"/>
      <c r="Z20" s="66"/>
      <c r="AA20" s="59"/>
      <c r="AB20" s="26">
        <v>5</v>
      </c>
      <c r="AD20" s="76"/>
      <c r="AE20" s="46"/>
      <c r="AF20" s="46"/>
      <c r="AG20" s="56"/>
      <c r="AH20" s="31"/>
      <c r="AI20" s="76"/>
      <c r="AJ20" s="46"/>
      <c r="AK20" s="46"/>
      <c r="AL20" s="56"/>
      <c r="AM20" s="31"/>
      <c r="AN20" s="56"/>
    </row>
    <row r="21" spans="2:64">
      <c r="J21" s="27" t="s">
        <v>23</v>
      </c>
      <c r="Q21" s="27" t="s">
        <v>23</v>
      </c>
      <c r="X21" s="27" t="s">
        <v>23</v>
      </c>
      <c r="AE21" s="27" t="s">
        <v>23</v>
      </c>
      <c r="AL21" s="27" t="s">
        <v>23</v>
      </c>
    </row>
    <row r="22" spans="2:64" ht="45.75" customHeight="1">
      <c r="B22" s="61"/>
      <c r="C22" s="31"/>
      <c r="E22" s="71" t="str">
        <f>E3</f>
        <v>2016年 ユーシン精機</v>
      </c>
      <c r="F22" s="122" t="s">
        <v>41</v>
      </c>
      <c r="G22" s="123" t="s">
        <v>38</v>
      </c>
      <c r="H22" s="123" t="s">
        <v>39</v>
      </c>
      <c r="I22" s="123" t="s">
        <v>40</v>
      </c>
      <c r="J22" s="123" t="s">
        <v>37</v>
      </c>
      <c r="L22" s="71" t="str">
        <f>J3</f>
        <v>2017年 ユーシン精機</v>
      </c>
      <c r="M22" s="122" t="s">
        <v>41</v>
      </c>
      <c r="N22" s="123" t="s">
        <v>38</v>
      </c>
      <c r="O22" s="123" t="s">
        <v>39</v>
      </c>
      <c r="P22" s="123" t="s">
        <v>40</v>
      </c>
      <c r="Q22" s="123" t="s">
        <v>37</v>
      </c>
      <c r="S22" s="71" t="str">
        <f>O3</f>
        <v>2018年 ユーシン精機</v>
      </c>
      <c r="T22" s="122" t="s">
        <v>41</v>
      </c>
      <c r="U22" s="123" t="s">
        <v>38</v>
      </c>
      <c r="V22" s="123" t="s">
        <v>39</v>
      </c>
      <c r="W22" s="123" t="s">
        <v>40</v>
      </c>
      <c r="X22" s="123" t="s">
        <v>37</v>
      </c>
      <c r="Z22" s="71" t="str">
        <f>T3</f>
        <v>2019年 ユーシン精機</v>
      </c>
      <c r="AA22" s="122" t="s">
        <v>41</v>
      </c>
      <c r="AB22" s="123" t="s">
        <v>38</v>
      </c>
      <c r="AC22" s="123" t="s">
        <v>39</v>
      </c>
      <c r="AD22" s="123" t="s">
        <v>40</v>
      </c>
      <c r="AE22" s="123" t="s">
        <v>37</v>
      </c>
      <c r="AF22" s="86"/>
      <c r="AG22" s="71" t="str">
        <f>Y3</f>
        <v>2020年 ユーシン精機</v>
      </c>
      <c r="AH22" s="122" t="s">
        <v>41</v>
      </c>
      <c r="AI22" s="123" t="s">
        <v>38</v>
      </c>
      <c r="AJ22" s="123" t="s">
        <v>39</v>
      </c>
      <c r="AK22" s="123" t="s">
        <v>40</v>
      </c>
      <c r="AL22" s="123" t="s">
        <v>37</v>
      </c>
    </row>
    <row r="23" spans="2:64">
      <c r="E23" s="67"/>
      <c r="F23" s="18">
        <v>9089</v>
      </c>
      <c r="G23" s="124">
        <v>2218</v>
      </c>
      <c r="H23" s="125">
        <v>-5105</v>
      </c>
      <c r="I23" s="125">
        <v>-903</v>
      </c>
      <c r="J23" s="18">
        <v>5297</v>
      </c>
      <c r="K23" s="68"/>
      <c r="L23" s="69"/>
      <c r="M23" s="18">
        <v>5297</v>
      </c>
      <c r="N23" s="124">
        <v>1626</v>
      </c>
      <c r="O23" s="125">
        <v>-471</v>
      </c>
      <c r="P23" s="125">
        <v>-762</v>
      </c>
      <c r="Q23" s="18">
        <v>5690</v>
      </c>
      <c r="R23" s="68"/>
      <c r="S23" s="69"/>
      <c r="T23" s="18">
        <v>5690</v>
      </c>
      <c r="U23" s="124">
        <v>1223</v>
      </c>
      <c r="V23" s="125">
        <v>-2511</v>
      </c>
      <c r="W23" s="125">
        <v>-639</v>
      </c>
      <c r="X23" s="18">
        <v>3763</v>
      </c>
      <c r="Y23" s="68"/>
      <c r="Z23" s="69"/>
      <c r="AA23" s="18">
        <v>3763</v>
      </c>
      <c r="AB23" s="124">
        <v>2291</v>
      </c>
      <c r="AC23" s="125">
        <v>-61</v>
      </c>
      <c r="AD23" s="125">
        <v>-1323</v>
      </c>
      <c r="AE23" s="18">
        <v>4669</v>
      </c>
      <c r="AF23" s="68"/>
      <c r="AG23" s="69"/>
      <c r="AH23" s="18">
        <v>4669</v>
      </c>
      <c r="AI23" s="124">
        <v>3558</v>
      </c>
      <c r="AJ23" s="125">
        <v>-1475</v>
      </c>
      <c r="AK23" s="125">
        <v>-1097</v>
      </c>
      <c r="AL23" s="18">
        <v>5652</v>
      </c>
      <c r="AM23" s="68"/>
    </row>
    <row r="24" spans="2:64">
      <c r="E24" s="60"/>
      <c r="H24" s="27" t="s">
        <v>24</v>
      </c>
      <c r="J24" s="60"/>
      <c r="M24" s="27" t="s">
        <v>24</v>
      </c>
      <c r="O24" s="60"/>
      <c r="R24" s="27" t="s">
        <v>24</v>
      </c>
      <c r="T24" s="60"/>
      <c r="W24" s="27" t="s">
        <v>24</v>
      </c>
      <c r="Y24" s="60"/>
      <c r="AB24" s="27" t="s">
        <v>24</v>
      </c>
      <c r="AD24" s="60"/>
      <c r="AE24" s="31"/>
      <c r="AF24" s="31"/>
      <c r="AG24" s="31"/>
      <c r="AH24" s="31"/>
      <c r="AI24" s="60"/>
      <c r="AJ24" s="31"/>
      <c r="AK24" s="31"/>
      <c r="AL24" s="31"/>
      <c r="AM24" s="31"/>
      <c r="AN24" s="31"/>
    </row>
    <row r="25" spans="2:64" s="77" customFormat="1">
      <c r="B25" s="78"/>
      <c r="C25" s="79"/>
      <c r="D25" s="80"/>
      <c r="E25" s="81" t="str">
        <f>E3</f>
        <v>2016年 ユーシン精機</v>
      </c>
      <c r="F25" s="82"/>
      <c r="G25" s="82"/>
      <c r="H25" s="83"/>
      <c r="I25" s="112"/>
      <c r="J25" s="81" t="str">
        <f>J3</f>
        <v>2017年 ユーシン精機</v>
      </c>
      <c r="K25" s="82"/>
      <c r="L25" s="82"/>
      <c r="M25" s="83"/>
      <c r="N25" s="112"/>
      <c r="O25" s="81" t="str">
        <f>O3</f>
        <v>2018年 ユーシン精機</v>
      </c>
      <c r="P25" s="82"/>
      <c r="Q25" s="82"/>
      <c r="R25" s="83"/>
      <c r="S25" s="112"/>
      <c r="T25" s="81" t="str">
        <f>T3</f>
        <v>2019年 ユーシン精機</v>
      </c>
      <c r="U25" s="82"/>
      <c r="V25" s="82"/>
      <c r="W25" s="83"/>
      <c r="X25" s="112"/>
      <c r="Y25" s="81" t="str">
        <f>Y3</f>
        <v>2020年 ユーシン精機</v>
      </c>
      <c r="Z25" s="82"/>
      <c r="AA25" s="82"/>
      <c r="AB25" s="83"/>
      <c r="AC25" s="112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</row>
    <row r="26" spans="2:64" s="77" customFormat="1" ht="18.75" customHeight="1">
      <c r="C26" s="79"/>
      <c r="D26" s="80" t="s">
        <v>27</v>
      </c>
      <c r="E26" s="81"/>
      <c r="F26" s="82"/>
      <c r="G26" s="113">
        <f>H19-G16</f>
        <v>8443</v>
      </c>
      <c r="H26" s="83"/>
      <c r="I26" s="112"/>
      <c r="J26" s="81"/>
      <c r="K26" s="82"/>
      <c r="L26" s="113">
        <f>M19-L16</f>
        <v>7666</v>
      </c>
      <c r="M26" s="83"/>
      <c r="N26" s="112"/>
      <c r="O26" s="81"/>
      <c r="P26" s="82"/>
      <c r="Q26" s="113">
        <f>R19-Q16</f>
        <v>8461</v>
      </c>
      <c r="R26" s="83"/>
      <c r="S26" s="112"/>
      <c r="T26" s="81"/>
      <c r="U26" s="82"/>
      <c r="V26" s="113">
        <f>W19-V16</f>
        <v>8741</v>
      </c>
      <c r="W26" s="83"/>
      <c r="X26" s="112"/>
      <c r="Y26" s="81"/>
      <c r="Z26" s="82"/>
      <c r="AA26" s="113">
        <f>AB19-AA16</f>
        <v>8020</v>
      </c>
      <c r="AB26" s="83"/>
      <c r="AC26" s="112"/>
      <c r="AD26" s="103"/>
      <c r="AE26" s="103"/>
      <c r="AF26" s="104"/>
      <c r="AG26" s="103"/>
      <c r="AH26" s="103"/>
      <c r="AI26" s="103"/>
      <c r="AJ26" s="103"/>
      <c r="AK26" s="104"/>
      <c r="AL26" s="103"/>
      <c r="AM26" s="103"/>
      <c r="AN26" s="103"/>
      <c r="AO26" s="103"/>
      <c r="AP26" s="104"/>
      <c r="AQ26" s="103"/>
      <c r="AR26" s="103"/>
      <c r="AS26" s="103"/>
      <c r="AT26" s="103"/>
      <c r="AU26" s="104"/>
      <c r="AV26" s="103"/>
      <c r="AW26" s="103"/>
      <c r="AX26" s="103"/>
      <c r="AY26" s="103"/>
      <c r="AZ26" s="104"/>
      <c r="BA26" s="103"/>
      <c r="BB26" s="103"/>
      <c r="BC26" s="103"/>
      <c r="BD26" s="103"/>
      <c r="BE26" s="104"/>
      <c r="BF26" s="103"/>
      <c r="BG26" s="103"/>
      <c r="BH26" s="103"/>
      <c r="BI26" s="103"/>
      <c r="BJ26" s="104"/>
      <c r="BK26" s="103"/>
      <c r="BL26" s="103"/>
    </row>
    <row r="27" spans="2:64" s="77" customFormat="1">
      <c r="C27" s="79"/>
      <c r="D27" s="80" t="s">
        <v>28</v>
      </c>
      <c r="E27" s="81"/>
      <c r="F27" s="82"/>
      <c r="G27" s="113">
        <f>H19-SUM(G15:G16)</f>
        <v>3087</v>
      </c>
      <c r="H27" s="83"/>
      <c r="I27" s="114"/>
      <c r="J27" s="81"/>
      <c r="K27" s="82"/>
      <c r="L27" s="113">
        <f>M19-SUM(L15:L16)</f>
        <v>2113</v>
      </c>
      <c r="M27" s="83"/>
      <c r="N27" s="112"/>
      <c r="O27" s="81"/>
      <c r="P27" s="82"/>
      <c r="Q27" s="113">
        <f>R19-SUM(Q15:Q16)</f>
        <v>2359</v>
      </c>
      <c r="R27" s="83"/>
      <c r="S27" s="112"/>
      <c r="T27" s="81"/>
      <c r="U27" s="82"/>
      <c r="V27" s="113">
        <f>W19-SUM(V15:V16)</f>
        <v>2761</v>
      </c>
      <c r="W27" s="83"/>
      <c r="X27" s="112"/>
      <c r="Y27" s="81"/>
      <c r="Z27" s="82"/>
      <c r="AA27" s="113">
        <f>AB19-SUM(AA15:AA16)</f>
        <v>2310</v>
      </c>
      <c r="AB27" s="83"/>
      <c r="AC27" s="112"/>
      <c r="AD27" s="103"/>
      <c r="AE27" s="103"/>
      <c r="AF27" s="104"/>
      <c r="AG27" s="103"/>
      <c r="AH27" s="103"/>
      <c r="AI27" s="103"/>
      <c r="AJ27" s="103"/>
      <c r="AK27" s="104"/>
      <c r="AL27" s="103"/>
      <c r="AM27" s="103"/>
      <c r="AN27" s="103"/>
      <c r="AO27" s="103"/>
      <c r="AP27" s="104"/>
      <c r="AQ27" s="103"/>
      <c r="AR27" s="105"/>
      <c r="AS27" s="103"/>
      <c r="AT27" s="103"/>
      <c r="AU27" s="104"/>
      <c r="AV27" s="103"/>
      <c r="AW27" s="103"/>
      <c r="AX27" s="103"/>
      <c r="AY27" s="103"/>
      <c r="AZ27" s="104"/>
      <c r="BA27" s="103"/>
      <c r="BB27" s="103"/>
      <c r="BC27" s="103"/>
      <c r="BD27" s="103"/>
      <c r="BE27" s="104"/>
      <c r="BF27" s="103"/>
      <c r="BG27" s="103"/>
      <c r="BH27" s="103"/>
      <c r="BI27" s="103"/>
      <c r="BJ27" s="104"/>
      <c r="BK27" s="103"/>
      <c r="BL27" s="103"/>
    </row>
    <row r="28" spans="2:64" s="77" customFormat="1">
      <c r="C28" s="79"/>
      <c r="D28" s="80" t="s">
        <v>29</v>
      </c>
      <c r="E28" s="81"/>
      <c r="F28" s="82"/>
      <c r="G28" s="113">
        <f>H19+H18-SUM(G14:G16)</f>
        <v>2923</v>
      </c>
      <c r="H28" s="83"/>
      <c r="I28" s="115"/>
      <c r="J28" s="81"/>
      <c r="K28" s="82"/>
      <c r="L28" s="113">
        <f>M19+M18-SUM(L14:L16)</f>
        <v>2058</v>
      </c>
      <c r="M28" s="83"/>
      <c r="N28" s="112"/>
      <c r="O28" s="81"/>
      <c r="P28" s="82"/>
      <c r="Q28" s="113">
        <f>R19+R18-SUM(Q14:Q16)</f>
        <v>2433</v>
      </c>
      <c r="R28" s="83"/>
      <c r="S28" s="112"/>
      <c r="T28" s="81"/>
      <c r="U28" s="82"/>
      <c r="V28" s="113">
        <f>W19+W18-SUM(V14:V16)</f>
        <v>2791</v>
      </c>
      <c r="W28" s="83"/>
      <c r="X28" s="112"/>
      <c r="Y28" s="81"/>
      <c r="Z28" s="82"/>
      <c r="AA28" s="113">
        <f>AB19+AB18-SUM(AA14:AA16)</f>
        <v>2206</v>
      </c>
      <c r="AB28" s="83"/>
      <c r="AC28" s="112"/>
      <c r="AD28" s="103"/>
      <c r="AE28" s="103"/>
      <c r="AF28" s="104"/>
      <c r="AG28" s="103"/>
      <c r="AH28" s="103"/>
      <c r="AI28" s="103"/>
      <c r="AJ28" s="103"/>
      <c r="AK28" s="104"/>
      <c r="AL28" s="103"/>
      <c r="AM28" s="103"/>
      <c r="AN28" s="103"/>
      <c r="AO28" s="103"/>
      <c r="AP28" s="104"/>
      <c r="AQ28" s="103"/>
      <c r="AR28" s="106"/>
      <c r="AS28" s="103"/>
      <c r="AT28" s="103"/>
      <c r="AU28" s="104"/>
      <c r="AV28" s="103"/>
      <c r="AW28" s="103"/>
      <c r="AX28" s="103"/>
      <c r="AY28" s="103"/>
      <c r="AZ28" s="104"/>
      <c r="BA28" s="103"/>
      <c r="BB28" s="103"/>
      <c r="BC28" s="103"/>
      <c r="BD28" s="103"/>
      <c r="BE28" s="104"/>
      <c r="BF28" s="103"/>
      <c r="BG28" s="103"/>
      <c r="BH28" s="103"/>
      <c r="BI28" s="103"/>
      <c r="BJ28" s="104"/>
      <c r="BK28" s="103"/>
      <c r="BL28" s="103"/>
    </row>
    <row r="29" spans="2:64" s="77" customFormat="1" ht="19.5" customHeight="1">
      <c r="C29" s="32"/>
      <c r="D29" s="116" t="s">
        <v>31</v>
      </c>
      <c r="E29" s="81"/>
      <c r="F29" s="82"/>
      <c r="G29" s="113">
        <f>H19+H18+H20-SUM(G13:G16)</f>
        <v>2860</v>
      </c>
      <c r="H29" s="83"/>
      <c r="I29" s="114"/>
      <c r="J29" s="81"/>
      <c r="K29" s="82"/>
      <c r="L29" s="113">
        <f>M19+M18+M20-SUM(L13:L16)</f>
        <v>2010</v>
      </c>
      <c r="M29" s="83"/>
      <c r="N29" s="112"/>
      <c r="O29" s="81"/>
      <c r="P29" s="82"/>
      <c r="Q29" s="113">
        <f>R19+R18+R20-SUM(Q13:Q16)</f>
        <v>2439</v>
      </c>
      <c r="R29" s="83"/>
      <c r="S29" s="112"/>
      <c r="T29" s="81"/>
      <c r="U29" s="82"/>
      <c r="V29" s="113">
        <f>W19+W18+W20-SUM(V13:V16)</f>
        <v>2783</v>
      </c>
      <c r="W29" s="83"/>
      <c r="X29" s="112"/>
      <c r="Y29" s="81"/>
      <c r="Z29" s="82"/>
      <c r="AA29" s="113">
        <f>AB19+AB18+AB20-SUM(AA13:AA16)</f>
        <v>2209</v>
      </c>
      <c r="AB29" s="83"/>
      <c r="AC29" s="112"/>
      <c r="AD29" s="103"/>
      <c r="AE29" s="103"/>
      <c r="AF29" s="104"/>
      <c r="AG29" s="103"/>
      <c r="AH29" s="103"/>
      <c r="AI29" s="103"/>
      <c r="AJ29" s="103"/>
      <c r="AK29" s="104"/>
      <c r="AL29" s="103"/>
      <c r="AM29" s="103"/>
      <c r="AN29" s="103"/>
      <c r="AO29" s="103"/>
      <c r="AP29" s="104"/>
      <c r="AQ29" s="103"/>
      <c r="AR29" s="105"/>
      <c r="AS29" s="103"/>
      <c r="AT29" s="103"/>
      <c r="AU29" s="104"/>
      <c r="AV29" s="103"/>
      <c r="AW29" s="103"/>
      <c r="AX29" s="103"/>
      <c r="AY29" s="103"/>
      <c r="AZ29" s="104"/>
      <c r="BA29" s="103"/>
      <c r="BB29" s="103"/>
      <c r="BC29" s="103"/>
      <c r="BD29" s="103"/>
      <c r="BE29" s="104"/>
      <c r="BF29" s="103"/>
      <c r="BG29" s="103"/>
      <c r="BH29" s="103"/>
      <c r="BI29" s="103"/>
      <c r="BJ29" s="104"/>
      <c r="BK29" s="103"/>
      <c r="BL29" s="103"/>
    </row>
    <row r="30" spans="2:64" s="77" customFormat="1" ht="19.5" customHeight="1">
      <c r="C30" s="32"/>
      <c r="D30" s="116" t="s">
        <v>30</v>
      </c>
      <c r="E30" s="81"/>
      <c r="F30" s="82"/>
      <c r="G30" s="113">
        <f>H19+H18+H20-SUM(G12:G16)</f>
        <v>1977</v>
      </c>
      <c r="H30" s="83"/>
      <c r="I30" s="115"/>
      <c r="J30" s="81"/>
      <c r="K30" s="82"/>
      <c r="L30" s="113">
        <f>M19+M18+M20-SUM(L12:L16)</f>
        <v>1412</v>
      </c>
      <c r="M30" s="83"/>
      <c r="N30" s="112"/>
      <c r="O30" s="81"/>
      <c r="P30" s="82"/>
      <c r="Q30" s="113">
        <f>R19+R18+R20-SUM(Q12:Q16)</f>
        <v>1684</v>
      </c>
      <c r="R30" s="83"/>
      <c r="S30" s="112"/>
      <c r="T30" s="81"/>
      <c r="U30" s="82"/>
      <c r="V30" s="113">
        <f>W19+W18+W20-SUM(V12:V16)</f>
        <v>1964</v>
      </c>
      <c r="W30" s="83"/>
      <c r="X30" s="112"/>
      <c r="Y30" s="81"/>
      <c r="Z30" s="82"/>
      <c r="AA30" s="113">
        <f>AB19+AB18+AB20-SUM(AA12:AA16)</f>
        <v>1580</v>
      </c>
      <c r="AB30" s="83"/>
      <c r="AC30" s="112"/>
      <c r="AD30" s="103"/>
      <c r="AE30" s="103"/>
      <c r="AF30" s="104"/>
      <c r="AG30" s="103"/>
      <c r="AH30" s="103"/>
      <c r="AI30" s="103"/>
      <c r="AJ30" s="103"/>
      <c r="AK30" s="104"/>
      <c r="AL30" s="103"/>
      <c r="AM30" s="103"/>
      <c r="AN30" s="103"/>
      <c r="AO30" s="103"/>
      <c r="AP30" s="104"/>
      <c r="AQ30" s="103"/>
      <c r="AR30" s="106"/>
      <c r="AS30" s="103"/>
      <c r="AT30" s="103"/>
      <c r="AU30" s="104"/>
      <c r="AV30" s="103"/>
      <c r="AW30" s="103"/>
      <c r="AX30" s="103"/>
      <c r="AY30" s="103"/>
      <c r="AZ30" s="104"/>
      <c r="BA30" s="103"/>
      <c r="BB30" s="103"/>
      <c r="BC30" s="103"/>
      <c r="BD30" s="103"/>
      <c r="BE30" s="104"/>
      <c r="BF30" s="103"/>
      <c r="BG30" s="103"/>
      <c r="BH30" s="103"/>
      <c r="BI30" s="103"/>
      <c r="BJ30" s="104"/>
      <c r="BK30" s="103"/>
      <c r="BL30" s="103"/>
    </row>
    <row r="31" spans="2:64" s="77" customFormat="1">
      <c r="C31" s="79"/>
      <c r="D31" s="80" t="s">
        <v>20</v>
      </c>
      <c r="E31" s="81"/>
      <c r="F31" s="82"/>
      <c r="G31" s="117">
        <f>G26/H$19</f>
        <v>0.39923397011537737</v>
      </c>
      <c r="H31" s="83"/>
      <c r="I31" s="112"/>
      <c r="J31" s="81"/>
      <c r="K31" s="82"/>
      <c r="L31" s="117">
        <f>L26/M$19</f>
        <v>0.39625762431510392</v>
      </c>
      <c r="M31" s="83"/>
      <c r="N31" s="112"/>
      <c r="O31" s="81"/>
      <c r="P31" s="82"/>
      <c r="Q31" s="117">
        <f>Q26/R$19</f>
        <v>0.40525912443720663</v>
      </c>
      <c r="R31" s="83"/>
      <c r="S31" s="112"/>
      <c r="T31" s="81"/>
      <c r="U31" s="82"/>
      <c r="V31" s="117">
        <f>V26/W$19</f>
        <v>0.40035725736270783</v>
      </c>
      <c r="W31" s="83"/>
      <c r="X31" s="112"/>
      <c r="Y31" s="81"/>
      <c r="Z31" s="82"/>
      <c r="AA31" s="117">
        <f>AA26/AB$19</f>
        <v>0.40077957123582031</v>
      </c>
      <c r="AB31" s="83"/>
      <c r="AC31" s="112"/>
      <c r="AD31" s="103"/>
      <c r="AE31" s="103"/>
      <c r="AF31" s="107"/>
      <c r="AG31" s="103"/>
      <c r="AH31" s="103"/>
      <c r="AI31" s="103"/>
      <c r="AJ31" s="103"/>
      <c r="AK31" s="107"/>
      <c r="AL31" s="103"/>
      <c r="AM31" s="103"/>
      <c r="AN31" s="103"/>
      <c r="AO31" s="103"/>
      <c r="AP31" s="107"/>
      <c r="AQ31" s="103"/>
      <c r="AR31" s="103"/>
      <c r="AS31" s="103"/>
      <c r="AT31" s="103"/>
      <c r="AU31" s="107"/>
      <c r="AV31" s="103"/>
      <c r="AW31" s="103"/>
      <c r="AX31" s="103"/>
      <c r="AY31" s="103"/>
      <c r="AZ31" s="107"/>
      <c r="BA31" s="103"/>
      <c r="BB31" s="103"/>
      <c r="BC31" s="103"/>
      <c r="BD31" s="103"/>
      <c r="BE31" s="107"/>
      <c r="BF31" s="103"/>
      <c r="BG31" s="103"/>
      <c r="BH31" s="103"/>
      <c r="BI31" s="103"/>
      <c r="BJ31" s="107"/>
      <c r="BK31" s="103"/>
      <c r="BL31" s="103"/>
    </row>
    <row r="32" spans="2:64" s="77" customFormat="1" ht="18.75" customHeight="1">
      <c r="C32" s="79"/>
      <c r="D32" s="80" t="s">
        <v>21</v>
      </c>
      <c r="E32" s="81"/>
      <c r="F32" s="82"/>
      <c r="G32" s="117">
        <f>G27/H$19</f>
        <v>0.14597125023642898</v>
      </c>
      <c r="H32" s="83"/>
      <c r="I32" s="112"/>
      <c r="J32" s="81"/>
      <c r="K32" s="82"/>
      <c r="L32" s="117">
        <f>L27/M$19</f>
        <v>0.10922154450532409</v>
      </c>
      <c r="M32" s="83"/>
      <c r="N32" s="112"/>
      <c r="O32" s="81"/>
      <c r="P32" s="82"/>
      <c r="Q32" s="117">
        <f>Q27/R$19</f>
        <v>0.11298974997605135</v>
      </c>
      <c r="R32" s="83"/>
      <c r="S32" s="112"/>
      <c r="T32" s="81"/>
      <c r="U32" s="82"/>
      <c r="V32" s="117">
        <f>V27/W$19</f>
        <v>0.12645994595337334</v>
      </c>
      <c r="W32" s="83"/>
      <c r="X32" s="112"/>
      <c r="Y32" s="81"/>
      <c r="Z32" s="82"/>
      <c r="AA32" s="117">
        <f>AA27/AB$19</f>
        <v>0.11543650991954425</v>
      </c>
      <c r="AB32" s="83"/>
      <c r="AC32" s="112"/>
      <c r="AD32" s="103"/>
      <c r="AE32" s="103"/>
      <c r="AF32" s="107"/>
      <c r="AG32" s="103"/>
      <c r="AH32" s="103"/>
      <c r="AI32" s="103"/>
      <c r="AJ32" s="103"/>
      <c r="AK32" s="107"/>
      <c r="AL32" s="103"/>
      <c r="AM32" s="103"/>
      <c r="AN32" s="103"/>
      <c r="AO32" s="103"/>
      <c r="AP32" s="107"/>
      <c r="AQ32" s="103"/>
      <c r="AR32" s="103"/>
      <c r="AS32" s="103"/>
      <c r="AT32" s="103"/>
      <c r="AU32" s="107"/>
      <c r="AV32" s="103"/>
      <c r="AW32" s="103"/>
      <c r="AX32" s="103"/>
      <c r="AY32" s="103"/>
      <c r="AZ32" s="107"/>
      <c r="BA32" s="103"/>
      <c r="BB32" s="103"/>
      <c r="BC32" s="103"/>
      <c r="BD32" s="103"/>
      <c r="BE32" s="107"/>
      <c r="BF32" s="103"/>
      <c r="BG32" s="103"/>
      <c r="BH32" s="103"/>
      <c r="BI32" s="103"/>
      <c r="BJ32" s="107"/>
      <c r="BK32" s="103"/>
      <c r="BL32" s="103"/>
    </row>
    <row r="33" spans="2:64" s="77" customFormat="1" ht="18.75" customHeight="1">
      <c r="C33" s="79"/>
      <c r="D33" s="80" t="s">
        <v>22</v>
      </c>
      <c r="E33" s="81"/>
      <c r="F33" s="82"/>
      <c r="G33" s="117">
        <f>G28/H$19</f>
        <v>0.13821637979950824</v>
      </c>
      <c r="H33" s="83"/>
      <c r="I33" s="112"/>
      <c r="J33" s="81"/>
      <c r="K33" s="82"/>
      <c r="L33" s="117">
        <f>L28/M$19</f>
        <v>0.10637857955132844</v>
      </c>
      <c r="M33" s="83"/>
      <c r="N33" s="112"/>
      <c r="O33" s="81"/>
      <c r="P33" s="82"/>
      <c r="Q33" s="117">
        <f>Q28/R$19</f>
        <v>0.11653415078072613</v>
      </c>
      <c r="R33" s="83"/>
      <c r="S33" s="112"/>
      <c r="T33" s="81"/>
      <c r="U33" s="82"/>
      <c r="V33" s="117">
        <f>V28/W$19</f>
        <v>0.12783401273301884</v>
      </c>
      <c r="W33" s="83"/>
      <c r="X33" s="112"/>
      <c r="Y33" s="81"/>
      <c r="Z33" s="82"/>
      <c r="AA33" s="117">
        <f>AA28/AB$19</f>
        <v>0.11023936834740893</v>
      </c>
      <c r="AB33" s="83"/>
      <c r="AC33" s="112"/>
      <c r="AD33" s="103"/>
      <c r="AE33" s="103"/>
      <c r="AF33" s="107"/>
      <c r="AG33" s="103"/>
      <c r="AH33" s="103"/>
      <c r="AI33" s="103"/>
      <c r="AJ33" s="103"/>
      <c r="AK33" s="107"/>
      <c r="AL33" s="103"/>
      <c r="AM33" s="103"/>
      <c r="AN33" s="103"/>
      <c r="AO33" s="103"/>
      <c r="AP33" s="107"/>
      <c r="AQ33" s="103"/>
      <c r="AR33" s="103"/>
      <c r="AS33" s="103"/>
      <c r="AT33" s="103"/>
      <c r="AU33" s="107"/>
      <c r="AV33" s="103"/>
      <c r="AW33" s="103"/>
      <c r="AX33" s="103"/>
      <c r="AY33" s="103"/>
      <c r="AZ33" s="107"/>
      <c r="BA33" s="103"/>
      <c r="BB33" s="103"/>
      <c r="BC33" s="103"/>
      <c r="BD33" s="103"/>
      <c r="BE33" s="107"/>
      <c r="BF33" s="103"/>
      <c r="BG33" s="103"/>
      <c r="BH33" s="103"/>
      <c r="BI33" s="103"/>
      <c r="BJ33" s="107"/>
      <c r="BK33" s="103"/>
      <c r="BL33" s="103"/>
    </row>
    <row r="34" spans="2:64" s="77" customFormat="1" ht="18.75" customHeight="1">
      <c r="C34" s="32"/>
      <c r="D34" s="116" t="s">
        <v>32</v>
      </c>
      <c r="E34" s="81"/>
      <c r="F34" s="82"/>
      <c r="G34" s="117">
        <f>G29/H$19</f>
        <v>0.13523737469264233</v>
      </c>
      <c r="H34" s="83"/>
      <c r="I34" s="112"/>
      <c r="J34" s="81"/>
      <c r="K34" s="82"/>
      <c r="L34" s="117">
        <f>L29/M$19</f>
        <v>0.10389744650056859</v>
      </c>
      <c r="M34" s="83"/>
      <c r="N34" s="112"/>
      <c r="O34" s="81"/>
      <c r="P34" s="82"/>
      <c r="Q34" s="117">
        <f>Q29/R$19</f>
        <v>0.11682153462975381</v>
      </c>
      <c r="R34" s="83"/>
      <c r="S34" s="112"/>
      <c r="T34" s="81"/>
      <c r="U34" s="82"/>
      <c r="V34" s="117">
        <f>V29/W$19</f>
        <v>0.12746759492511336</v>
      </c>
      <c r="W34" s="83"/>
      <c r="X34" s="112"/>
      <c r="Y34" s="81"/>
      <c r="Z34" s="82"/>
      <c r="AA34" s="117">
        <f>AA29/AB$19</f>
        <v>0.11038928589275898</v>
      </c>
      <c r="AB34" s="83"/>
      <c r="AC34" s="112"/>
      <c r="AD34" s="103"/>
      <c r="AE34" s="103"/>
      <c r="AF34" s="107"/>
      <c r="AG34" s="103"/>
      <c r="AH34" s="103"/>
      <c r="AI34" s="103"/>
      <c r="AJ34" s="103"/>
      <c r="AK34" s="107"/>
      <c r="AL34" s="103"/>
      <c r="AM34" s="103"/>
      <c r="AN34" s="103"/>
      <c r="AO34" s="103"/>
      <c r="AP34" s="107"/>
      <c r="AQ34" s="103"/>
      <c r="AR34" s="103"/>
      <c r="AS34" s="103"/>
      <c r="AT34" s="103"/>
      <c r="AU34" s="107"/>
      <c r="AV34" s="103"/>
      <c r="AW34" s="103"/>
      <c r="AX34" s="103"/>
      <c r="AY34" s="103"/>
      <c r="AZ34" s="107"/>
      <c r="BA34" s="103"/>
      <c r="BB34" s="103"/>
      <c r="BC34" s="103"/>
      <c r="BD34" s="103"/>
      <c r="BE34" s="107"/>
      <c r="BF34" s="103"/>
      <c r="BG34" s="103"/>
      <c r="BH34" s="103"/>
      <c r="BI34" s="103"/>
      <c r="BJ34" s="107"/>
      <c r="BK34" s="103"/>
      <c r="BL34" s="103"/>
    </row>
    <row r="35" spans="2:64" s="77" customFormat="1" ht="18.75" customHeight="1">
      <c r="C35" s="32"/>
      <c r="D35" s="116" t="s">
        <v>33</v>
      </c>
      <c r="E35" s="118"/>
      <c r="F35" s="119"/>
      <c r="G35" s="120">
        <f>G30/H$19</f>
        <v>9.3484017401172681E-2</v>
      </c>
      <c r="H35" s="121"/>
      <c r="I35" s="112"/>
      <c r="J35" s="118"/>
      <c r="K35" s="119"/>
      <c r="L35" s="120">
        <f>L30/M$19</f>
        <v>7.2986663909852159E-2</v>
      </c>
      <c r="M35" s="121"/>
      <c r="N35" s="112"/>
      <c r="O35" s="118"/>
      <c r="P35" s="119"/>
      <c r="Q35" s="120">
        <f>Q30/R$19</f>
        <v>8.0659066960436829E-2</v>
      </c>
      <c r="R35" s="121"/>
      <c r="S35" s="112"/>
      <c r="T35" s="118"/>
      <c r="U35" s="119"/>
      <c r="V35" s="120">
        <f>V30/W$19</f>
        <v>8.9955571840791462E-2</v>
      </c>
      <c r="W35" s="121"/>
      <c r="X35" s="112"/>
      <c r="Y35" s="118"/>
      <c r="Z35" s="119"/>
      <c r="AA35" s="120">
        <f>AA30/AB$19</f>
        <v>7.8956573884363598E-2</v>
      </c>
      <c r="AB35" s="121"/>
      <c r="AC35" s="112"/>
      <c r="AD35" s="103"/>
      <c r="AE35" s="103"/>
      <c r="AF35" s="107"/>
      <c r="AG35" s="103"/>
      <c r="AH35" s="103"/>
      <c r="AI35" s="103"/>
      <c r="AJ35" s="103"/>
      <c r="AK35" s="107"/>
      <c r="AL35" s="103"/>
      <c r="AM35" s="103"/>
      <c r="AN35" s="103"/>
      <c r="AO35" s="103"/>
      <c r="AP35" s="107"/>
      <c r="AQ35" s="103"/>
      <c r="AR35" s="103"/>
      <c r="AS35" s="103"/>
      <c r="AT35" s="103"/>
      <c r="AU35" s="107"/>
      <c r="AV35" s="103"/>
      <c r="AW35" s="103"/>
      <c r="AX35" s="103"/>
      <c r="AY35" s="103"/>
      <c r="AZ35" s="107"/>
      <c r="BA35" s="103"/>
      <c r="BB35" s="103"/>
      <c r="BC35" s="103"/>
      <c r="BD35" s="103"/>
      <c r="BE35" s="107"/>
      <c r="BF35" s="103"/>
      <c r="BG35" s="103"/>
      <c r="BH35" s="103"/>
      <c r="BI35" s="103"/>
      <c r="BJ35" s="107"/>
      <c r="BK35" s="103"/>
      <c r="BL35" s="103"/>
    </row>
    <row r="36" spans="2:64">
      <c r="D36" s="108"/>
      <c r="E36" s="108" t="str">
        <f>E3</f>
        <v>2016年 ユーシン精機</v>
      </c>
      <c r="F36" s="108"/>
      <c r="G36" s="108"/>
      <c r="H36" s="108"/>
      <c r="I36" s="108"/>
      <c r="J36" s="108" t="str">
        <f>J3</f>
        <v>2017年 ユーシン精機</v>
      </c>
      <c r="K36" s="108"/>
      <c r="L36" s="108"/>
      <c r="M36" s="108"/>
      <c r="N36" s="108"/>
      <c r="O36" s="108" t="str">
        <f>O3</f>
        <v>2018年 ユーシン精機</v>
      </c>
      <c r="P36" s="108"/>
      <c r="Q36" s="108"/>
      <c r="R36" s="108"/>
      <c r="S36" s="108"/>
      <c r="T36" s="108" t="str">
        <f>T3</f>
        <v>2019年 ユーシン精機</v>
      </c>
      <c r="U36" s="108"/>
      <c r="V36" s="108"/>
      <c r="W36" s="108"/>
      <c r="X36" s="108"/>
      <c r="Y36" s="108" t="str">
        <f>Y3</f>
        <v>2020年 ユーシン精機</v>
      </c>
      <c r="Z36" s="108"/>
      <c r="AA36" s="108"/>
      <c r="AB36" s="108"/>
      <c r="AC36" s="108"/>
    </row>
    <row r="37" spans="2:64" ht="39">
      <c r="B37" s="61"/>
      <c r="C37" s="85"/>
      <c r="D37" s="84"/>
      <c r="E37" s="72" t="s">
        <v>27</v>
      </c>
      <c r="F37" s="72" t="s">
        <v>28</v>
      </c>
      <c r="G37" s="72" t="s">
        <v>29</v>
      </c>
      <c r="H37" s="29" t="s">
        <v>30</v>
      </c>
      <c r="I37" s="72" t="s">
        <v>21</v>
      </c>
      <c r="J37" s="72" t="s">
        <v>27</v>
      </c>
      <c r="K37" s="72" t="s">
        <v>28</v>
      </c>
      <c r="L37" s="72" t="s">
        <v>29</v>
      </c>
      <c r="M37" s="29" t="s">
        <v>30</v>
      </c>
      <c r="N37" s="72" t="s">
        <v>21</v>
      </c>
      <c r="O37" s="72" t="s">
        <v>27</v>
      </c>
      <c r="P37" s="72" t="s">
        <v>28</v>
      </c>
      <c r="Q37" s="72" t="s">
        <v>29</v>
      </c>
      <c r="R37" s="29" t="s">
        <v>30</v>
      </c>
      <c r="S37" s="72" t="s">
        <v>21</v>
      </c>
      <c r="T37" s="72" t="s">
        <v>27</v>
      </c>
      <c r="U37" s="72" t="s">
        <v>28</v>
      </c>
      <c r="V37" s="72" t="s">
        <v>29</v>
      </c>
      <c r="W37" s="29" t="s">
        <v>30</v>
      </c>
      <c r="X37" s="72" t="s">
        <v>21</v>
      </c>
      <c r="Y37" s="72" t="s">
        <v>27</v>
      </c>
      <c r="Z37" s="72" t="s">
        <v>28</v>
      </c>
      <c r="AA37" s="72" t="s">
        <v>29</v>
      </c>
      <c r="AB37" s="29" t="s">
        <v>30</v>
      </c>
      <c r="AC37" s="72" t="s">
        <v>21</v>
      </c>
      <c r="AD37" s="28"/>
      <c r="AE37" s="31"/>
      <c r="AF37" s="31"/>
      <c r="AG37" s="31"/>
      <c r="AH37" s="31"/>
      <c r="AI37" s="31"/>
      <c r="AJ37" s="31"/>
      <c r="AK37" s="31"/>
      <c r="AL37" s="31"/>
      <c r="AM37" s="31"/>
      <c r="AN37" s="31"/>
    </row>
    <row r="38" spans="2:64" ht="19.5" customHeight="1">
      <c r="B38" s="126"/>
      <c r="C38" s="127"/>
      <c r="D38" s="72" t="s">
        <v>27</v>
      </c>
      <c r="E38" s="109">
        <f>G26</f>
        <v>8443</v>
      </c>
      <c r="F38" s="93"/>
      <c r="G38" s="94"/>
      <c r="H38" s="94"/>
      <c r="I38" s="91"/>
      <c r="J38" s="109">
        <f>L26</f>
        <v>7666</v>
      </c>
      <c r="K38" s="93"/>
      <c r="L38" s="94"/>
      <c r="M38" s="94"/>
      <c r="N38" s="91"/>
      <c r="O38" s="109">
        <f>Q26</f>
        <v>8461</v>
      </c>
      <c r="P38" s="93"/>
      <c r="Q38" s="94"/>
      <c r="R38" s="94"/>
      <c r="S38" s="91"/>
      <c r="T38" s="109">
        <f>V26</f>
        <v>8741</v>
      </c>
      <c r="U38" s="93"/>
      <c r="V38" s="94"/>
      <c r="W38" s="94"/>
      <c r="X38" s="91"/>
      <c r="Y38" s="109">
        <f>AA26</f>
        <v>8020</v>
      </c>
      <c r="Z38" s="93"/>
      <c r="AA38" s="94"/>
      <c r="AB38" s="94"/>
      <c r="AC38" s="91"/>
      <c r="AD38" s="56"/>
      <c r="AE38" s="31"/>
      <c r="AF38" s="31"/>
      <c r="AG38" s="31"/>
      <c r="AH38" s="31"/>
      <c r="AI38" s="56"/>
      <c r="AJ38" s="31"/>
      <c r="AK38" s="31"/>
      <c r="AL38" s="31"/>
      <c r="AM38" s="31"/>
      <c r="AN38" s="31"/>
    </row>
    <row r="39" spans="2:64">
      <c r="B39" s="126"/>
      <c r="C39" s="127"/>
      <c r="D39" s="72" t="s">
        <v>5</v>
      </c>
      <c r="E39" s="109">
        <f>G16</f>
        <v>12705</v>
      </c>
      <c r="F39" s="95"/>
      <c r="G39" s="90"/>
      <c r="H39" s="90"/>
      <c r="I39" s="92"/>
      <c r="J39" s="109">
        <f>L16</f>
        <v>11680</v>
      </c>
      <c r="K39" s="95"/>
      <c r="L39" s="90"/>
      <c r="M39" s="90"/>
      <c r="N39" s="92"/>
      <c r="O39" s="109">
        <f>Q16</f>
        <v>12417</v>
      </c>
      <c r="P39" s="95"/>
      <c r="Q39" s="90"/>
      <c r="R39" s="90"/>
      <c r="S39" s="92"/>
      <c r="T39" s="109">
        <f>V16</f>
        <v>13092</v>
      </c>
      <c r="U39" s="95"/>
      <c r="V39" s="90"/>
      <c r="W39" s="90"/>
      <c r="X39" s="92"/>
      <c r="Y39" s="109">
        <f>AA16</f>
        <v>11991</v>
      </c>
      <c r="Z39" s="95"/>
      <c r="AA39" s="90"/>
      <c r="AB39" s="90"/>
      <c r="AC39" s="92"/>
      <c r="AD39" s="56"/>
      <c r="AE39" s="31"/>
      <c r="AF39" s="31"/>
      <c r="AG39" s="31"/>
      <c r="AH39" s="31"/>
      <c r="AI39" s="56"/>
      <c r="AJ39" s="31"/>
      <c r="AK39" s="31"/>
      <c r="AL39" s="31"/>
      <c r="AM39" s="31"/>
      <c r="AN39" s="31"/>
    </row>
    <row r="40" spans="2:64">
      <c r="B40" s="126"/>
      <c r="C40" s="87"/>
      <c r="D40" s="72" t="s">
        <v>28</v>
      </c>
      <c r="E40" s="89"/>
      <c r="F40" s="109">
        <f>G27</f>
        <v>3087</v>
      </c>
      <c r="G40" s="90"/>
      <c r="H40" s="90"/>
      <c r="I40" s="92"/>
      <c r="J40" s="89"/>
      <c r="K40" s="109">
        <f>L27</f>
        <v>2113</v>
      </c>
      <c r="L40" s="90"/>
      <c r="M40" s="90"/>
      <c r="N40" s="92"/>
      <c r="O40" s="89"/>
      <c r="P40" s="109">
        <f>Q27</f>
        <v>2359</v>
      </c>
      <c r="Q40" s="90"/>
      <c r="R40" s="90"/>
      <c r="S40" s="92"/>
      <c r="T40" s="89"/>
      <c r="U40" s="109">
        <f>V27</f>
        <v>2761</v>
      </c>
      <c r="V40" s="90"/>
      <c r="W40" s="90"/>
      <c r="X40" s="92"/>
      <c r="Y40" s="89"/>
      <c r="Z40" s="109">
        <f>AA27</f>
        <v>2310</v>
      </c>
      <c r="AA40" s="90"/>
      <c r="AB40" s="90"/>
      <c r="AC40" s="92"/>
      <c r="AD40" s="46"/>
      <c r="AE40" s="56"/>
      <c r="AF40" s="31"/>
      <c r="AG40" s="31"/>
      <c r="AH40" s="31"/>
      <c r="AI40" s="46"/>
      <c r="AJ40" s="56"/>
      <c r="AK40" s="31"/>
      <c r="AL40" s="31"/>
      <c r="AM40" s="31"/>
      <c r="AN40" s="31"/>
    </row>
    <row r="41" spans="2:64">
      <c r="B41" s="126"/>
      <c r="C41" s="87"/>
      <c r="D41" s="72" t="s">
        <v>18</v>
      </c>
      <c r="E41" s="89"/>
      <c r="F41" s="109">
        <f>G15</f>
        <v>5356</v>
      </c>
      <c r="G41" s="90"/>
      <c r="H41" s="90"/>
      <c r="I41" s="92"/>
      <c r="J41" s="89"/>
      <c r="K41" s="109">
        <f>L15</f>
        <v>5553</v>
      </c>
      <c r="L41" s="90"/>
      <c r="M41" s="90"/>
      <c r="N41" s="92"/>
      <c r="O41" s="89"/>
      <c r="P41" s="109">
        <f>Q15</f>
        <v>6102</v>
      </c>
      <c r="Q41" s="90"/>
      <c r="R41" s="90"/>
      <c r="S41" s="92"/>
      <c r="T41" s="89"/>
      <c r="U41" s="109">
        <f>V15</f>
        <v>5980</v>
      </c>
      <c r="V41" s="90"/>
      <c r="W41" s="90"/>
      <c r="X41" s="92"/>
      <c r="Y41" s="89"/>
      <c r="Z41" s="109">
        <f>AA15</f>
        <v>5710</v>
      </c>
      <c r="AA41" s="90"/>
      <c r="AB41" s="90"/>
      <c r="AC41" s="92"/>
      <c r="AD41" s="46"/>
      <c r="AE41" s="56"/>
      <c r="AF41" s="31"/>
      <c r="AG41" s="31"/>
      <c r="AH41" s="31"/>
      <c r="AI41" s="46"/>
      <c r="AJ41" s="56"/>
      <c r="AK41" s="31"/>
      <c r="AL41" s="31"/>
      <c r="AM41" s="31"/>
      <c r="AN41" s="31"/>
    </row>
    <row r="42" spans="2:64">
      <c r="B42" s="126"/>
      <c r="C42" s="88"/>
      <c r="D42" s="72" t="s">
        <v>29</v>
      </c>
      <c r="E42" s="96"/>
      <c r="F42" s="94"/>
      <c r="G42" s="109">
        <f>G28+H18</f>
        <v>2985</v>
      </c>
      <c r="H42" s="100"/>
      <c r="I42" s="92"/>
      <c r="J42" s="96"/>
      <c r="K42" s="94"/>
      <c r="L42" s="109">
        <f>L28+M18</f>
        <v>2139</v>
      </c>
      <c r="M42" s="100"/>
      <c r="N42" s="92"/>
      <c r="O42" s="96"/>
      <c r="P42" s="94"/>
      <c r="Q42" s="109">
        <f>Q28+R18</f>
        <v>2562</v>
      </c>
      <c r="R42" s="100"/>
      <c r="S42" s="92"/>
      <c r="T42" s="96"/>
      <c r="U42" s="94"/>
      <c r="V42" s="109">
        <f>V28+W18</f>
        <v>2900</v>
      </c>
      <c r="W42" s="100"/>
      <c r="X42" s="92"/>
      <c r="Y42" s="96"/>
      <c r="Z42" s="94"/>
      <c r="AA42" s="109">
        <f>AA28+AB18</f>
        <v>2252</v>
      </c>
      <c r="AB42" s="100"/>
      <c r="AC42" s="92"/>
      <c r="AD42" s="28"/>
      <c r="AE42" s="31"/>
      <c r="AF42" s="56"/>
      <c r="AG42" s="46"/>
      <c r="AH42" s="31"/>
      <c r="AI42" s="28"/>
      <c r="AJ42" s="31"/>
      <c r="AK42" s="56"/>
      <c r="AL42" s="46"/>
      <c r="AM42" s="31"/>
      <c r="AN42" s="46"/>
    </row>
    <row r="43" spans="2:64" ht="19.5" customHeight="1">
      <c r="B43" s="126"/>
      <c r="C43" s="88"/>
      <c r="D43" s="72" t="s">
        <v>14</v>
      </c>
      <c r="E43" s="96"/>
      <c r="F43" s="90"/>
      <c r="G43" s="109">
        <f>G14</f>
        <v>226</v>
      </c>
      <c r="H43" s="100"/>
      <c r="I43" s="92"/>
      <c r="J43" s="96"/>
      <c r="K43" s="90"/>
      <c r="L43" s="109">
        <f>L14</f>
        <v>136</v>
      </c>
      <c r="M43" s="100"/>
      <c r="N43" s="92"/>
      <c r="O43" s="96"/>
      <c r="P43" s="90"/>
      <c r="Q43" s="109">
        <f>Q14</f>
        <v>55</v>
      </c>
      <c r="R43" s="100"/>
      <c r="S43" s="92"/>
      <c r="T43" s="96"/>
      <c r="U43" s="90"/>
      <c r="V43" s="109">
        <f>V14</f>
        <v>79</v>
      </c>
      <c r="W43" s="100"/>
      <c r="X43" s="92"/>
      <c r="Y43" s="96"/>
      <c r="Z43" s="90"/>
      <c r="AA43" s="109">
        <f>AA14</f>
        <v>150</v>
      </c>
      <c r="AB43" s="100"/>
      <c r="AC43" s="92"/>
      <c r="AD43" s="76"/>
      <c r="AE43" s="31"/>
      <c r="AF43" s="56"/>
      <c r="AG43" s="31"/>
      <c r="AH43" s="31"/>
      <c r="AI43" s="76"/>
      <c r="AJ43" s="31"/>
      <c r="AK43" s="56"/>
      <c r="AL43" s="31"/>
      <c r="AM43" s="31"/>
      <c r="AN43" s="31"/>
    </row>
    <row r="44" spans="2:64">
      <c r="B44" s="126"/>
      <c r="C44" s="127"/>
      <c r="D44" s="29" t="s">
        <v>47</v>
      </c>
      <c r="E44" s="96"/>
      <c r="F44" s="90"/>
      <c r="G44" s="91"/>
      <c r="H44" s="110">
        <f>G30+H20</f>
        <v>1978</v>
      </c>
      <c r="I44" s="89"/>
      <c r="J44" s="96"/>
      <c r="K44" s="90"/>
      <c r="L44" s="91"/>
      <c r="M44" s="110">
        <f>L30+M20</f>
        <v>1414</v>
      </c>
      <c r="N44" s="89"/>
      <c r="O44" s="96"/>
      <c r="P44" s="90"/>
      <c r="Q44" s="91"/>
      <c r="R44" s="110">
        <f>Q30+R20</f>
        <v>1691</v>
      </c>
      <c r="S44" s="89"/>
      <c r="T44" s="96"/>
      <c r="U44" s="90"/>
      <c r="V44" s="91"/>
      <c r="W44" s="110">
        <f>V30+W20</f>
        <v>1966</v>
      </c>
      <c r="X44" s="89"/>
      <c r="Y44" s="96"/>
      <c r="Z44" s="90"/>
      <c r="AA44" s="91"/>
      <c r="AB44" s="110">
        <f>AA30+AB20</f>
        <v>1585</v>
      </c>
      <c r="AC44" s="89"/>
      <c r="AD44" s="76"/>
      <c r="AE44" s="46"/>
      <c r="AF44" s="46"/>
      <c r="AG44" s="56"/>
      <c r="AH44" s="31"/>
      <c r="AI44" s="76"/>
      <c r="AJ44" s="46"/>
      <c r="AK44" s="46"/>
      <c r="AL44" s="56"/>
      <c r="AM44" s="31"/>
      <c r="AN44" s="56"/>
    </row>
    <row r="45" spans="2:64">
      <c r="B45" s="126"/>
      <c r="C45" s="127"/>
      <c r="D45" s="72" t="s">
        <v>15</v>
      </c>
      <c r="E45" s="96"/>
      <c r="F45" s="97"/>
      <c r="G45" s="92"/>
      <c r="H45" s="109">
        <f>G13</f>
        <v>64</v>
      </c>
      <c r="I45" s="89"/>
      <c r="J45" s="96"/>
      <c r="K45" s="97"/>
      <c r="L45" s="92"/>
      <c r="M45" s="109">
        <f>L13</f>
        <v>50</v>
      </c>
      <c r="N45" s="89"/>
      <c r="O45" s="96"/>
      <c r="P45" s="97"/>
      <c r="Q45" s="92"/>
      <c r="R45" s="109">
        <f>Q13</f>
        <v>1</v>
      </c>
      <c r="S45" s="89"/>
      <c r="T45" s="96"/>
      <c r="U45" s="97"/>
      <c r="V45" s="92"/>
      <c r="W45" s="109">
        <f>V13</f>
        <v>10</v>
      </c>
      <c r="X45" s="89"/>
      <c r="Y45" s="96"/>
      <c r="Z45" s="97"/>
      <c r="AA45" s="92"/>
      <c r="AB45" s="109">
        <f>AA13</f>
        <v>2</v>
      </c>
      <c r="AC45" s="89"/>
      <c r="AD45" s="76"/>
      <c r="AE45" s="28"/>
      <c r="AF45" s="46"/>
      <c r="AG45" s="56"/>
      <c r="AH45" s="31"/>
      <c r="AI45" s="76"/>
      <c r="AJ45" s="28"/>
      <c r="AK45" s="46"/>
      <c r="AL45" s="56"/>
      <c r="AM45" s="31"/>
      <c r="AN45" s="56"/>
    </row>
    <row r="46" spans="2:64">
      <c r="B46" s="126"/>
      <c r="C46" s="127"/>
      <c r="D46" s="72" t="s">
        <v>16</v>
      </c>
      <c r="E46" s="96"/>
      <c r="F46" s="97"/>
      <c r="G46" s="92"/>
      <c r="H46" s="109">
        <f>G12</f>
        <v>883</v>
      </c>
      <c r="I46" s="89"/>
      <c r="J46" s="96"/>
      <c r="K46" s="97"/>
      <c r="L46" s="92"/>
      <c r="M46" s="109">
        <f>L12</f>
        <v>598</v>
      </c>
      <c r="N46" s="89"/>
      <c r="O46" s="96"/>
      <c r="P46" s="97"/>
      <c r="Q46" s="92"/>
      <c r="R46" s="109">
        <f>Q12</f>
        <v>755</v>
      </c>
      <c r="S46" s="89"/>
      <c r="T46" s="96"/>
      <c r="U46" s="97"/>
      <c r="V46" s="92"/>
      <c r="W46" s="109">
        <f>V12</f>
        <v>819</v>
      </c>
      <c r="X46" s="89"/>
      <c r="Y46" s="96"/>
      <c r="Z46" s="97"/>
      <c r="AA46" s="92"/>
      <c r="AB46" s="109">
        <f>AA12</f>
        <v>629</v>
      </c>
      <c r="AC46" s="89"/>
      <c r="AD46" s="76"/>
      <c r="AE46" s="28"/>
      <c r="AF46" s="46"/>
      <c r="AG46" s="56"/>
      <c r="AH46" s="31"/>
      <c r="AI46" s="76"/>
      <c r="AJ46" s="28"/>
      <c r="AK46" s="46"/>
      <c r="AL46" s="56"/>
      <c r="AM46" s="31"/>
      <c r="AN46" s="56"/>
    </row>
    <row r="47" spans="2:64">
      <c r="D47" s="72" t="s">
        <v>21</v>
      </c>
      <c r="E47" s="98"/>
      <c r="F47" s="99"/>
      <c r="G47" s="101"/>
      <c r="H47" s="102"/>
      <c r="I47" s="111">
        <f>G32</f>
        <v>0.14597125023642898</v>
      </c>
      <c r="J47" s="98"/>
      <c r="K47" s="99"/>
      <c r="L47" s="101"/>
      <c r="M47" s="102"/>
      <c r="N47" s="111">
        <f>L32</f>
        <v>0.10922154450532409</v>
      </c>
      <c r="O47" s="98"/>
      <c r="P47" s="99"/>
      <c r="Q47" s="101"/>
      <c r="R47" s="102"/>
      <c r="S47" s="111">
        <f>Q32</f>
        <v>0.11298974997605135</v>
      </c>
      <c r="T47" s="98"/>
      <c r="U47" s="99"/>
      <c r="V47" s="101"/>
      <c r="W47" s="102"/>
      <c r="X47" s="111">
        <f>V32</f>
        <v>0.12645994595337334</v>
      </c>
      <c r="Y47" s="98"/>
      <c r="Z47" s="99"/>
      <c r="AA47" s="101"/>
      <c r="AB47" s="102"/>
      <c r="AC47" s="111">
        <f>AA32</f>
        <v>0.11543650991954425</v>
      </c>
    </row>
  </sheetData>
  <mergeCells count="10">
    <mergeCell ref="B38:B41"/>
    <mergeCell ref="C38:C39"/>
    <mergeCell ref="B42:B46"/>
    <mergeCell ref="C44:C46"/>
    <mergeCell ref="B5:B9"/>
    <mergeCell ref="C5:C6"/>
    <mergeCell ref="C8:C9"/>
    <mergeCell ref="B11:B20"/>
    <mergeCell ref="C12:C16"/>
    <mergeCell ref="C17:C20"/>
  </mergeCells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グラフ</vt:lpstr>
      </vt:variant>
      <vt:variant>
        <vt:i4>3</vt:i4>
      </vt:variant>
    </vt:vector>
  </HeadingPairs>
  <TitlesOfParts>
    <vt:vector size="4" baseType="lpstr">
      <vt:lpstr>入力シート</vt:lpstr>
      <vt:lpstr>BSとPLの比較</vt:lpstr>
      <vt:lpstr>利益の比較</vt:lpstr>
      <vt:lpstr>キャッシュフローの比較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山田洋照</dc:creator>
  <cp:lastModifiedBy>山田洋照</cp:lastModifiedBy>
  <dcterms:created xsi:type="dcterms:W3CDTF">2020-12-13T06:32:14Z</dcterms:created>
  <dcterms:modified xsi:type="dcterms:W3CDTF">2021-07-22T08:48:29Z</dcterms:modified>
</cp:coreProperties>
</file>